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千葉県\WEBサイトデータ\youshi\"/>
    </mc:Choice>
  </mc:AlternateContent>
  <xr:revisionPtr revIDLastSave="0" documentId="13_ncr:1_{0EB36BBF-0F16-4D92-B0B9-CC660DA60A5B}" xr6:coauthVersionLast="47" xr6:coauthVersionMax="47" xr10:uidLastSave="{00000000-0000-0000-0000-000000000000}"/>
  <workbookProtection workbookAlgorithmName="SHA-512" workbookHashValue="9ZwhgugeZeT7OFmIGdDpUATASDhizrKs5OzJAvjKK7/rM+CHnAHx126r87PdeTwl/AXL/UOtANRvhZhpn5LK3A==" workbookSaltValue="7nqAr/8Dom9Eji48/aJQJw==" workbookSpinCount="100000" lockStructure="1"/>
  <bookViews>
    <workbookView xWindow="1680" yWindow="2055" windowWidth="26100" windowHeight="12765" xr2:uid="{00000000-000D-0000-FFFF-FFFF00000000}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externalReferences>
    <externalReference r:id="rId5"/>
  </externalReferences>
  <definedNames>
    <definedName name="_xlnm.Print_Area" localSheetId="1">'（入力用）大会申込書'!$A$1:$H$80</definedName>
    <definedName name="_xlnm.Print_Area" localSheetId="0">記載例!$A$1:$O$80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0" i="4" l="1"/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80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B1" i="7"/>
  <c r="B21" i="7"/>
  <c r="A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佐藤典幸</author>
  </authors>
  <commentList>
    <comment ref="C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<sst xmlns="http://schemas.openxmlformats.org/spreadsheetml/2006/main" count="292" uniqueCount="161">
  <si>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</si>
  <si>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</si>
  <si>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</si>
  <si>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</si>
  <si>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</si>
  <si>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</si>
  <si>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</si>
  <si>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</si>
  <si>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</si>
  <si>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</si>
  <si>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</si>
  <si>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</si>
  <si>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</si>
  <si>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</si>
  <si>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</si>
  <si>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</si>
  <si>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</si>
  <si>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</si>
  <si>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</si>
  <si>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</si>
  <si>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</si>
  <si>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</si>
  <si>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</si>
  <si>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</si>
  <si>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</si>
  <si>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</si>
  <si>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</si>
  <si>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</si>
  <si>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</si>
  <si>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</si>
  <si>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</si>
  <si>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</si>
  <si>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</si>
  <si>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</si>
  <si>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</si>
  <si>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</si>
  <si>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</si>
  <si>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</si>
  <si>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</si>
  <si>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</si>
  <si>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</si>
  <si>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</si>
  <si>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</si>
  <si>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</si>
  <si>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</si>
  <si>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</si>
  <si>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</si>
  <si>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</si>
  <si>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</si>
  <si>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</si>
  <si>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</si>
  <si>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</si>
  <si>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</si>
  <si>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</si>
  <si>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</si>
  <si>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</si>
  <si>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</si>
  <si>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</si>
  <si>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</si>
  <si>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</si>
  <si>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</si>
  <si>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</si>
  <si>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</si>
  <si>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</si>
  <si>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</si>
  <si>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</si>
  <si>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</si>
  <si>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</si>
  <si>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</si>
  <si>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</si>
  <si>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</si>
  <si>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</si>
  <si>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</si>
  <si>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</si>
  <si>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</si>
  <si>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</si>
  <si>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</si>
  <si>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</si>
  <si>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</si>
  <si>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</si>
  <si>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</si>
  <si>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</si>
  <si>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</si>
  <si>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</si>
  <si>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</si>
  <si>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</si>
  <si>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</si>
  <si>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</si>
  <si>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</si>
  <si>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</si>
  <si>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</si>
  <si>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</si>
  <si>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</si>
  <si>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</si>
  <si>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</si>
  <si>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</si>
  <si>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</si>
  <si>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</si>
  <si>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</si>
  <si>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</si>
  <si>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</si>
  <si>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</si>
  <si>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</si>
  <si>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</si>
  <si>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</si>
  <si>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</si>
  <si>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</si>
  <si>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</si>
  <si>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</si>
  <si>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</si>
  <si>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</si>
  <si>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</si>
  <si>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</si>
  <si>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</si>
  <si>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</si>
  <si>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</si>
  <si>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</si>
  <si>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</si>
  <si>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</si>
  <si>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</si>
  <si>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</si>
  <si>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</si>
  <si>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</si>
  <si>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</si>
  <si>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</si>
  <si>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</si>
  <si>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</si>
  <si>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</si>
  <si>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</si>
  <si>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</si>
  <si>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</si>
  <si>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</si>
  <si>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</si>
  <si>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</si>
  <si>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</si>
  <si>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</si>
  <si>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</si>
  <si>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</si>
  <si>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</si>
  <si>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</si>
  <si>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</si>
  <si>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</si>
  <si>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</si>
  <si>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</si>
  <si>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</si>
  <si>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</si>
  <si>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</si>
  <si>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080-8888-8888</t>
    <phoneticPr fontId="2"/>
  </si>
  <si>
    <t>090-9999-9999</t>
    <phoneticPr fontId="7"/>
  </si>
  <si>
    <t>８月２１日（日）</t>
    <rPh sb="1" eb="2">
      <t>ガツ</t>
    </rPh>
    <rPh sb="4" eb="5">
      <t>ヒ</t>
    </rPh>
    <rPh sb="6" eb="7">
      <t>ヒ</t>
    </rPh>
    <phoneticPr fontId="2"/>
  </si>
  <si>
    <t>令和４年　　月　　日</t>
    <rPh sb="0" eb="1">
      <t>レイ</t>
    </rPh>
    <rPh sb="1" eb="2">
      <t>カズ</t>
    </rPh>
    <rPh sb="3" eb="4">
      <t>トシ</t>
    </rPh>
    <rPh sb="4" eb="5">
      <t>ヘイネン</t>
    </rPh>
    <rPh sb="6" eb="7">
      <t>ツキ</t>
    </rPh>
    <rPh sb="9" eb="10">
      <t>ヒ</t>
    </rPh>
    <phoneticPr fontId="1"/>
  </si>
  <si>
    <t>20千007</t>
    <rPh sb="2" eb="3">
      <t>チ</t>
    </rPh>
    <phoneticPr fontId="7"/>
  </si>
  <si>
    <t>20千006</t>
    <rPh sb="2" eb="3">
      <t>チ</t>
    </rPh>
    <phoneticPr fontId="7"/>
  </si>
  <si>
    <t>20千005</t>
    <rPh sb="2" eb="3">
      <t>チ</t>
    </rPh>
    <phoneticPr fontId="7"/>
  </si>
  <si>
    <t>令和４年　　月　　日</t>
    <rPh sb="0" eb="1">
      <t>レイ</t>
    </rPh>
    <rPh sb="1" eb="2">
      <t>カズ</t>
    </rPh>
    <rPh sb="3" eb="4">
      <t>トシ</t>
    </rPh>
    <rPh sb="4" eb="5">
      <t>ヘイネン</t>
    </rPh>
    <rPh sb="6" eb="7">
      <t>ツキ</t>
    </rPh>
    <rPh sb="9" eb="10">
      <t>ヒ</t>
    </rPh>
    <phoneticPr fontId="7"/>
  </si>
  <si>
    <t>◆連絡責任者◆</t>
    <rPh sb="1" eb="3">
      <t>レンラク</t>
    </rPh>
    <rPh sb="3" eb="6">
      <t>セキニンシャ</t>
    </rPh>
    <phoneticPr fontId="7"/>
  </si>
  <si>
    <t>必ずご記入ください！</t>
    <rPh sb="0" eb="1">
      <t>カナラ</t>
    </rPh>
    <rPh sb="3" eb="5">
      <t>キニュウ</t>
    </rPh>
    <phoneticPr fontId="7"/>
  </si>
  <si>
    <t>氏　　名</t>
    <rPh sb="0" eb="1">
      <t>シ</t>
    </rPh>
    <rPh sb="3" eb="4">
      <t>ナ</t>
    </rPh>
    <phoneticPr fontId="7"/>
  </si>
  <si>
    <t>郵便番号</t>
    <rPh sb="0" eb="4">
      <t>ユウビンバンゴウ</t>
    </rPh>
    <phoneticPr fontId="7"/>
  </si>
  <si>
    <t>電話番号</t>
    <rPh sb="0" eb="2">
      <t>デンワ</t>
    </rPh>
    <rPh sb="2" eb="4">
      <t>バンゴウ</t>
    </rPh>
    <phoneticPr fontId="7"/>
  </si>
  <si>
    <t>住　　　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</si>
</sst>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n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9">
    <xf numFmtId="0" fontId="0" fillId="0" borderId="0" xfId="0"/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13" fillId="0" borderId="13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>
      <alignment horizontal="center" vertical="center"/>
    </xf>
    <xf numFmtId="0" fontId="13" fillId="0" borderId="57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8" fillId="0" borderId="55" xfId="0" applyFont="1" applyBorder="1" applyAlignment="1" applyProtection="1">
      <alignment horizontal="center" vertical="center" shrinkToFit="1"/>
      <protection locked="0"/>
    </xf>
    <xf numFmtId="0" fontId="29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>
      <alignment horizontal="center" vertical="center" shrinkToFit="1"/>
    </xf>
    <xf numFmtId="0" fontId="16" fillId="0" borderId="49" xfId="0" quotePrefix="1" applyFont="1" applyBorder="1" applyAlignment="1">
      <alignment horizontal="center" vertical="center" shrinkToFi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58" fontId="22" fillId="0" borderId="0" xfId="0" applyNumberFormat="1" applyFont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17" fillId="0" borderId="54" xfId="0" quotePrefix="1" applyFont="1" applyBorder="1" applyAlignment="1">
      <alignment horizontal="center" vertical="center" shrinkToFit="1"/>
    </xf>
    <xf numFmtId="0" fontId="17" fillId="0" borderId="49" xfId="0" quotePrefix="1" applyFont="1" applyBorder="1" applyAlignment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32</xdr:row>
      <xdr:rowOff>133350</xdr:rowOff>
    </xdr:from>
    <xdr:to>
      <xdr:col>5</xdr:col>
      <xdr:colOff>703593</xdr:colOff>
      <xdr:row>34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40</xdr:row>
      <xdr:rowOff>106680</xdr:rowOff>
    </xdr:from>
    <xdr:to>
      <xdr:col>7</xdr:col>
      <xdr:colOff>161296</xdr:colOff>
      <xdr:row>49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８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２１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（日）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74</xdr:row>
      <xdr:rowOff>53340</xdr:rowOff>
    </xdr:from>
    <xdr:to>
      <xdr:col>7</xdr:col>
      <xdr:colOff>638174</xdr:colOff>
      <xdr:row>75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341212</xdr:colOff>
      <xdr:row>24</xdr:row>
      <xdr:rowOff>152400</xdr:rowOff>
    </xdr:from>
    <xdr:to>
      <xdr:col>14</xdr:col>
      <xdr:colOff>35328</xdr:colOff>
      <xdr:row>26</xdr:row>
      <xdr:rowOff>122225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23952" y="4427220"/>
          <a:ext cx="3397436" cy="350825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認定指導者番号は、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CB2020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千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-007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→　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千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007</a:t>
          </a: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の様に記入してください。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72</xdr:row>
      <xdr:rowOff>143509</xdr:rowOff>
    </xdr:from>
    <xdr:to>
      <xdr:col>11</xdr:col>
      <xdr:colOff>533400</xdr:colOff>
      <xdr:row>77</xdr:row>
      <xdr:rowOff>66675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62520" y="11859259"/>
          <a:ext cx="2548255" cy="1028066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116206</xdr:colOff>
      <xdr:row>11</xdr:row>
      <xdr:rowOff>38100</xdr:rowOff>
    </xdr:from>
    <xdr:to>
      <xdr:col>11</xdr:col>
      <xdr:colOff>133350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36181" y="1962150"/>
          <a:ext cx="2074544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CB2020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20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ao/Desktop/&#9733;&#9733;&#27508;&#24180;&#12487;&#12540;&#12479;&#9733;&#9733;/R4&#24180;&#24230;/1.&#30476;&#36899;&#30431;/&#9733;&#9733;7.&#30331;&#37682;&#29992;&#32025;&#65288;55cbbl&#65289;/2.&#12525;&#12483;&#12486;&#26071;/&#21407;&#26412;/&#65330;4&#12525;&#12483;&#12486;&#26071;&#30331;&#37682;&#65288;&#12481;&#12540;&#12512;&#215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（入力用）大会申込書"/>
      <sheetName val="冊子用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８月２１日（日）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96"/>
  <sheetViews>
    <sheetView tabSelected="1" view="pageBreakPreview" zoomScaleNormal="120" zoomScaleSheetLayoutView="100" workbookViewId="0">
      <selection activeCell="J6" sqref="J6"/>
    </sheetView>
  </sheetViews>
  <sheetFormatPr defaultColWidth="9" defaultRowHeight="20.100000000000001" customHeight="1" x14ac:dyDescent="0.15"/>
  <cols>
    <col min="1" max="1" width="10.875" style="34" customWidth="1"/>
    <col min="2" max="2" width="9.125" style="34" bestFit="1" customWidth="1"/>
    <col min="3" max="3" width="18.625" style="34" customWidth="1"/>
    <col min="4" max="4" width="4.375" style="34" customWidth="1"/>
    <col min="5" max="6" width="15.625" style="34" customWidth="1"/>
    <col min="7" max="7" width="4.375" style="34" customWidth="1"/>
    <col min="8" max="8" width="18.625" style="34" customWidth="1"/>
    <col min="9" max="16384" width="9" style="34"/>
  </cols>
  <sheetData>
    <row r="1" spans="1:8" ht="30" customHeight="1" x14ac:dyDescent="0.15">
      <c r="A1" s="191" t="str">
        <f>"第"&amp;Sheet1!$B$1&amp;"回　千葉県少年野球低学年(ロッテ旗)大会申込書"</f>
        <v>第28回　千葉県少年野球低学年(ロッテ旗)大会申込書</v>
      </c>
      <c r="B1" s="191"/>
      <c r="C1" s="191"/>
      <c r="D1" s="191"/>
      <c r="E1" s="191"/>
      <c r="F1" s="191"/>
      <c r="G1" s="191"/>
      <c r="H1" s="191"/>
    </row>
    <row r="2" spans="1:8" ht="9.6" customHeight="1" x14ac:dyDescent="0.15"/>
    <row r="3" spans="1:8" ht="15" customHeight="1" thickBot="1" x14ac:dyDescent="0.2">
      <c r="A3" s="192" t="s">
        <v>5</v>
      </c>
      <c r="B3" s="192"/>
      <c r="C3" s="192"/>
      <c r="D3" s="192"/>
      <c r="E3" s="192"/>
      <c r="F3" s="192"/>
      <c r="G3" s="192"/>
      <c r="H3" s="192"/>
    </row>
    <row r="4" spans="1:8" ht="9" customHeight="1" x14ac:dyDescent="0.15">
      <c r="A4" s="122" t="s">
        <v>118</v>
      </c>
      <c r="B4" s="194"/>
      <c r="C4" s="195"/>
      <c r="D4" s="196"/>
      <c r="E4" s="200" t="s">
        <v>20</v>
      </c>
      <c r="F4" s="202" t="s">
        <v>88</v>
      </c>
      <c r="G4" s="204" t="s">
        <v>21</v>
      </c>
      <c r="H4" s="205"/>
    </row>
    <row r="5" spans="1:8" ht="9" customHeight="1" x14ac:dyDescent="0.15">
      <c r="A5" s="193"/>
      <c r="B5" s="197"/>
      <c r="C5" s="198"/>
      <c r="D5" s="199"/>
      <c r="E5" s="201"/>
      <c r="F5" s="203"/>
      <c r="G5" s="206"/>
      <c r="H5" s="207"/>
    </row>
    <row r="6" spans="1:8" ht="15" customHeight="1" x14ac:dyDescent="0.15">
      <c r="A6" s="208" t="s">
        <v>116</v>
      </c>
      <c r="B6" s="210"/>
      <c r="C6" s="211"/>
      <c r="D6" s="212"/>
      <c r="E6" s="216" t="s">
        <v>22</v>
      </c>
      <c r="F6" s="218" t="s">
        <v>88</v>
      </c>
      <c r="G6" s="218"/>
      <c r="H6" s="219"/>
    </row>
    <row r="7" spans="1:8" ht="15" customHeight="1" thickBot="1" x14ac:dyDescent="0.2">
      <c r="A7" s="209"/>
      <c r="B7" s="213"/>
      <c r="C7" s="214"/>
      <c r="D7" s="215"/>
      <c r="E7" s="217"/>
      <c r="F7" s="220"/>
      <c r="G7" s="220"/>
      <c r="H7" s="221"/>
    </row>
    <row r="8" spans="1:8" ht="15" customHeight="1" x14ac:dyDescent="0.15">
      <c r="A8" s="122" t="s">
        <v>91</v>
      </c>
      <c r="B8" s="133" t="s">
        <v>2</v>
      </c>
      <c r="C8" s="126" t="s">
        <v>119</v>
      </c>
      <c r="D8" s="145"/>
      <c r="E8" s="222" t="s">
        <v>144</v>
      </c>
      <c r="F8" s="125" t="s">
        <v>14</v>
      </c>
      <c r="G8" s="126" t="s">
        <v>92</v>
      </c>
      <c r="H8" s="127"/>
    </row>
    <row r="9" spans="1:8" ht="20.100000000000001" customHeight="1" thickBot="1" x14ac:dyDescent="0.2">
      <c r="A9" s="100"/>
      <c r="B9" s="102"/>
      <c r="C9" s="107"/>
      <c r="D9" s="146"/>
      <c r="E9" s="135"/>
      <c r="F9" s="104"/>
      <c r="G9" s="107"/>
      <c r="H9" s="108"/>
    </row>
    <row r="10" spans="1:8" ht="12" customHeight="1" x14ac:dyDescent="0.15">
      <c r="A10" s="122" t="s">
        <v>0</v>
      </c>
      <c r="B10" s="179"/>
      <c r="C10" s="126" t="s">
        <v>122</v>
      </c>
      <c r="D10" s="145"/>
      <c r="E10" s="181" t="s">
        <v>137</v>
      </c>
      <c r="F10" s="183" t="s">
        <v>148</v>
      </c>
      <c r="G10" s="185"/>
      <c r="H10" s="186"/>
    </row>
    <row r="11" spans="1:8" ht="15" customHeight="1" x14ac:dyDescent="0.15">
      <c r="A11" s="109"/>
      <c r="B11" s="180"/>
      <c r="C11" s="112"/>
      <c r="D11" s="167"/>
      <c r="E11" s="182"/>
      <c r="F11" s="184"/>
      <c r="G11" s="187"/>
      <c r="H11" s="188"/>
    </row>
    <row r="12" spans="1:8" ht="12" customHeight="1" x14ac:dyDescent="0.15">
      <c r="A12" s="99" t="s">
        <v>15</v>
      </c>
      <c r="B12" s="168">
        <v>30</v>
      </c>
      <c r="C12" s="105" t="s">
        <v>25</v>
      </c>
      <c r="D12" s="147"/>
      <c r="E12" s="189" t="s">
        <v>138</v>
      </c>
      <c r="F12" s="190" t="s">
        <v>147</v>
      </c>
      <c r="G12" s="171" t="s">
        <v>151</v>
      </c>
      <c r="H12" s="172"/>
    </row>
    <row r="13" spans="1:8" ht="15" customHeight="1" x14ac:dyDescent="0.15">
      <c r="A13" s="109"/>
      <c r="B13" s="124"/>
      <c r="C13" s="112"/>
      <c r="D13" s="167"/>
      <c r="E13" s="182"/>
      <c r="F13" s="184"/>
      <c r="G13" s="173"/>
      <c r="H13" s="174"/>
    </row>
    <row r="14" spans="1:8" ht="12" customHeight="1" x14ac:dyDescent="0.15">
      <c r="A14" s="99" t="s">
        <v>1</v>
      </c>
      <c r="B14" s="168">
        <v>29</v>
      </c>
      <c r="C14" s="105" t="s">
        <v>123</v>
      </c>
      <c r="D14" s="147"/>
      <c r="E14" s="175" t="s">
        <v>139</v>
      </c>
      <c r="F14" s="177"/>
      <c r="G14" s="171" t="s">
        <v>152</v>
      </c>
      <c r="H14" s="172"/>
    </row>
    <row r="15" spans="1:8" ht="15" customHeight="1" x14ac:dyDescent="0.15">
      <c r="A15" s="109"/>
      <c r="B15" s="124"/>
      <c r="C15" s="112"/>
      <c r="D15" s="167"/>
      <c r="E15" s="176"/>
      <c r="F15" s="178"/>
      <c r="G15" s="173"/>
      <c r="H15" s="174"/>
    </row>
    <row r="16" spans="1:8" ht="12" customHeight="1" x14ac:dyDescent="0.15">
      <c r="A16" s="99" t="s">
        <v>1</v>
      </c>
      <c r="B16" s="168">
        <v>28</v>
      </c>
      <c r="C16" s="105" t="s">
        <v>23</v>
      </c>
      <c r="D16" s="147"/>
      <c r="E16" s="101" t="s">
        <v>140</v>
      </c>
      <c r="F16" s="169"/>
      <c r="G16" s="171" t="s">
        <v>153</v>
      </c>
      <c r="H16" s="172"/>
    </row>
    <row r="17" spans="1:8" ht="15" customHeight="1" x14ac:dyDescent="0.15">
      <c r="A17" s="109"/>
      <c r="B17" s="124"/>
      <c r="C17" s="112"/>
      <c r="D17" s="167"/>
      <c r="E17" s="110"/>
      <c r="F17" s="170"/>
      <c r="G17" s="173"/>
      <c r="H17" s="174"/>
    </row>
    <row r="18" spans="1:8" ht="12" customHeight="1" x14ac:dyDescent="0.15">
      <c r="A18" s="99" t="s">
        <v>16</v>
      </c>
      <c r="B18" s="137"/>
      <c r="C18" s="105" t="s">
        <v>24</v>
      </c>
      <c r="D18" s="147"/>
      <c r="E18" s="101" t="s">
        <v>141</v>
      </c>
      <c r="F18" s="139"/>
      <c r="G18" s="163"/>
      <c r="H18" s="164"/>
    </row>
    <row r="19" spans="1:8" ht="15" customHeight="1" x14ac:dyDescent="0.15">
      <c r="A19" s="109"/>
      <c r="B19" s="159"/>
      <c r="C19" s="112"/>
      <c r="D19" s="167"/>
      <c r="E19" s="110"/>
      <c r="F19" s="160"/>
      <c r="G19" s="165"/>
      <c r="H19" s="166"/>
    </row>
    <row r="20" spans="1:8" ht="12" customHeight="1" x14ac:dyDescent="0.15">
      <c r="A20" s="99" t="s">
        <v>93</v>
      </c>
      <c r="B20" s="137"/>
      <c r="C20" s="105" t="s">
        <v>143</v>
      </c>
      <c r="D20" s="147"/>
      <c r="E20" s="101" t="s">
        <v>142</v>
      </c>
      <c r="F20" s="139"/>
      <c r="G20" s="141"/>
      <c r="H20" s="142"/>
    </row>
    <row r="21" spans="1:8" ht="15" customHeight="1" x14ac:dyDescent="0.15">
      <c r="A21" s="109"/>
      <c r="B21" s="159"/>
      <c r="C21" s="112"/>
      <c r="D21" s="167"/>
      <c r="E21" s="110"/>
      <c r="F21" s="160"/>
      <c r="G21" s="161"/>
      <c r="H21" s="162"/>
    </row>
    <row r="22" spans="1:8" ht="12" customHeight="1" x14ac:dyDescent="0.15">
      <c r="A22" s="99" t="s">
        <v>93</v>
      </c>
      <c r="B22" s="137"/>
      <c r="C22" s="105" t="s">
        <v>146</v>
      </c>
      <c r="D22" s="147"/>
      <c r="E22" s="101"/>
      <c r="F22" s="139"/>
      <c r="G22" s="141"/>
      <c r="H22" s="142"/>
    </row>
    <row r="23" spans="1:8" ht="15" customHeight="1" thickBot="1" x14ac:dyDescent="0.2">
      <c r="A23" s="100"/>
      <c r="B23" s="138"/>
      <c r="C23" s="107"/>
      <c r="D23" s="146"/>
      <c r="E23" s="102"/>
      <c r="F23" s="140"/>
      <c r="G23" s="143"/>
      <c r="H23" s="144"/>
    </row>
    <row r="24" spans="1:8" ht="8.4499999999999993" customHeight="1" x14ac:dyDescent="0.15">
      <c r="A24" s="61"/>
      <c r="B24" s="62"/>
      <c r="C24" s="63"/>
      <c r="D24" s="63"/>
      <c r="E24" s="64"/>
      <c r="F24" s="61"/>
      <c r="G24" s="61"/>
      <c r="H24" s="61"/>
    </row>
    <row r="25" spans="1:8" ht="20.45" customHeight="1" thickBot="1" x14ac:dyDescent="0.2">
      <c r="A25" s="148" t="s">
        <v>155</v>
      </c>
      <c r="B25" s="149"/>
      <c r="C25" s="150" t="s">
        <v>156</v>
      </c>
      <c r="D25" s="151"/>
      <c r="E25" s="64"/>
      <c r="F25" s="61"/>
      <c r="G25" s="61"/>
      <c r="H25" s="61"/>
    </row>
    <row r="26" spans="1:8" ht="20.45" customHeight="1" thickTop="1" thickBot="1" x14ac:dyDescent="0.2">
      <c r="A26" s="152" t="s">
        <v>157</v>
      </c>
      <c r="B26" s="153"/>
      <c r="C26" s="65" t="s">
        <v>158</v>
      </c>
      <c r="D26" s="154" t="s">
        <v>160</v>
      </c>
      <c r="E26" s="155"/>
      <c r="F26" s="155"/>
      <c r="G26" s="156"/>
      <c r="H26" s="66" t="s">
        <v>159</v>
      </c>
    </row>
    <row r="27" spans="1:8" ht="20.45" customHeight="1" thickTop="1" thickBot="1" x14ac:dyDescent="0.2">
      <c r="A27" s="157"/>
      <c r="B27" s="158"/>
      <c r="C27" s="67"/>
      <c r="D27" s="158"/>
      <c r="E27" s="158"/>
      <c r="F27" s="158"/>
      <c r="G27" s="158"/>
      <c r="H27" s="68"/>
    </row>
    <row r="28" spans="1:8" ht="8.4499999999999993" customHeight="1" thickTop="1" thickBot="1" x14ac:dyDescent="0.2">
      <c r="A28" s="132"/>
      <c r="B28" s="132"/>
      <c r="C28" s="132"/>
      <c r="D28" s="132"/>
      <c r="E28" s="132"/>
      <c r="F28" s="132"/>
      <c r="G28" s="132"/>
      <c r="H28" s="132"/>
    </row>
    <row r="29" spans="1:8" ht="12" customHeight="1" x14ac:dyDescent="0.15">
      <c r="A29" s="122" t="s">
        <v>17</v>
      </c>
      <c r="B29" s="133" t="s">
        <v>2</v>
      </c>
      <c r="C29" s="126" t="s">
        <v>94</v>
      </c>
      <c r="D29" s="145"/>
      <c r="E29" s="134" t="s">
        <v>144</v>
      </c>
      <c r="F29" s="125" t="s">
        <v>95</v>
      </c>
      <c r="G29" s="136" t="s">
        <v>130</v>
      </c>
      <c r="H29" s="127"/>
    </row>
    <row r="30" spans="1:8" s="2" customFormat="1" ht="15" customHeight="1" thickBot="1" x14ac:dyDescent="0.2">
      <c r="A30" s="100"/>
      <c r="B30" s="102"/>
      <c r="C30" s="107"/>
      <c r="D30" s="146"/>
      <c r="E30" s="135"/>
      <c r="F30" s="104"/>
      <c r="G30" s="107"/>
      <c r="H30" s="108"/>
    </row>
    <row r="31" spans="1:8" s="2" customFormat="1" ht="12" customHeight="1" x14ac:dyDescent="0.15">
      <c r="A31" s="122">
        <v>1</v>
      </c>
      <c r="B31" s="123">
        <v>10</v>
      </c>
      <c r="C31" s="128"/>
      <c r="D31" s="129"/>
      <c r="E31" s="125"/>
      <c r="F31" s="125" t="s">
        <v>126</v>
      </c>
      <c r="G31" s="126"/>
      <c r="H31" s="127"/>
    </row>
    <row r="32" spans="1:8" ht="15" customHeight="1" x14ac:dyDescent="0.15">
      <c r="A32" s="109"/>
      <c r="B32" s="124"/>
      <c r="C32" s="130"/>
      <c r="D32" s="131"/>
      <c r="E32" s="111"/>
      <c r="F32" s="111"/>
      <c r="G32" s="112"/>
      <c r="H32" s="113"/>
    </row>
    <row r="33" spans="1:8" ht="12" customHeight="1" x14ac:dyDescent="0.15">
      <c r="A33" s="99">
        <v>2</v>
      </c>
      <c r="B33" s="101" t="s">
        <v>126</v>
      </c>
      <c r="C33" s="114"/>
      <c r="D33" s="115"/>
      <c r="E33" s="120"/>
      <c r="F33" s="103"/>
      <c r="G33" s="105"/>
      <c r="H33" s="106"/>
    </row>
    <row r="34" spans="1:8" ht="15" customHeight="1" x14ac:dyDescent="0.15">
      <c r="A34" s="109"/>
      <c r="B34" s="110"/>
      <c r="C34" s="116"/>
      <c r="D34" s="117"/>
      <c r="E34" s="121"/>
      <c r="F34" s="111"/>
      <c r="G34" s="112"/>
      <c r="H34" s="113"/>
    </row>
    <row r="35" spans="1:8" ht="12" customHeight="1" x14ac:dyDescent="0.15">
      <c r="A35" s="99">
        <v>3</v>
      </c>
      <c r="B35" s="101"/>
      <c r="C35" s="114"/>
      <c r="D35" s="115"/>
      <c r="E35" s="103"/>
      <c r="F35" s="103"/>
      <c r="G35" s="105"/>
      <c r="H35" s="106"/>
    </row>
    <row r="36" spans="1:8" ht="15" customHeight="1" x14ac:dyDescent="0.15">
      <c r="A36" s="109"/>
      <c r="B36" s="110"/>
      <c r="C36" s="116"/>
      <c r="D36" s="117"/>
      <c r="E36" s="111"/>
      <c r="F36" s="111"/>
      <c r="G36" s="112"/>
      <c r="H36" s="113"/>
    </row>
    <row r="37" spans="1:8" ht="12" customHeight="1" x14ac:dyDescent="0.15">
      <c r="A37" s="99">
        <v>4</v>
      </c>
      <c r="B37" s="101"/>
      <c r="C37" s="114"/>
      <c r="D37" s="115"/>
      <c r="E37" s="103"/>
      <c r="F37" s="103"/>
      <c r="G37" s="105"/>
      <c r="H37" s="106"/>
    </row>
    <row r="38" spans="1:8" ht="15" customHeight="1" x14ac:dyDescent="0.15">
      <c r="A38" s="109"/>
      <c r="B38" s="110"/>
      <c r="C38" s="116"/>
      <c r="D38" s="117"/>
      <c r="E38" s="111"/>
      <c r="F38" s="111"/>
      <c r="G38" s="112"/>
      <c r="H38" s="113"/>
    </row>
    <row r="39" spans="1:8" ht="12" customHeight="1" x14ac:dyDescent="0.15">
      <c r="A39" s="99">
        <v>5</v>
      </c>
      <c r="B39" s="101"/>
      <c r="C39" s="114"/>
      <c r="D39" s="115"/>
      <c r="E39" s="103"/>
      <c r="F39" s="103"/>
      <c r="G39" s="105"/>
      <c r="H39" s="106"/>
    </row>
    <row r="40" spans="1:8" ht="15" customHeight="1" x14ac:dyDescent="0.15">
      <c r="A40" s="109"/>
      <c r="B40" s="110"/>
      <c r="C40" s="116"/>
      <c r="D40" s="117"/>
      <c r="E40" s="111"/>
      <c r="F40" s="111"/>
      <c r="G40" s="112"/>
      <c r="H40" s="113"/>
    </row>
    <row r="41" spans="1:8" ht="12" customHeight="1" x14ac:dyDescent="0.15">
      <c r="A41" s="99">
        <v>6</v>
      </c>
      <c r="B41" s="101"/>
      <c r="C41" s="114"/>
      <c r="D41" s="115"/>
      <c r="E41" s="103"/>
      <c r="F41" s="103"/>
      <c r="G41" s="105"/>
      <c r="H41" s="106"/>
    </row>
    <row r="42" spans="1:8" ht="15" customHeight="1" x14ac:dyDescent="0.15">
      <c r="A42" s="109"/>
      <c r="B42" s="110"/>
      <c r="C42" s="116"/>
      <c r="D42" s="117"/>
      <c r="E42" s="111"/>
      <c r="F42" s="111"/>
      <c r="G42" s="112"/>
      <c r="H42" s="113"/>
    </row>
    <row r="43" spans="1:8" ht="12" customHeight="1" x14ac:dyDescent="0.15">
      <c r="A43" s="99">
        <v>7</v>
      </c>
      <c r="B43" s="101"/>
      <c r="C43" s="114"/>
      <c r="D43" s="115"/>
      <c r="E43" s="103"/>
      <c r="F43" s="103"/>
      <c r="G43" s="105"/>
      <c r="H43" s="106"/>
    </row>
    <row r="44" spans="1:8" ht="15" customHeight="1" x14ac:dyDescent="0.15">
      <c r="A44" s="109"/>
      <c r="B44" s="110"/>
      <c r="C44" s="116"/>
      <c r="D44" s="117"/>
      <c r="E44" s="111"/>
      <c r="F44" s="111"/>
      <c r="G44" s="112"/>
      <c r="H44" s="113"/>
    </row>
    <row r="45" spans="1:8" ht="12" customHeight="1" x14ac:dyDescent="0.15">
      <c r="A45" s="99">
        <v>8</v>
      </c>
      <c r="B45" s="101"/>
      <c r="C45" s="114"/>
      <c r="D45" s="115"/>
      <c r="E45" s="103"/>
      <c r="F45" s="103"/>
      <c r="G45" s="105"/>
      <c r="H45" s="106"/>
    </row>
    <row r="46" spans="1:8" ht="15" customHeight="1" x14ac:dyDescent="0.15">
      <c r="A46" s="109"/>
      <c r="B46" s="110"/>
      <c r="C46" s="116"/>
      <c r="D46" s="117"/>
      <c r="E46" s="111"/>
      <c r="F46" s="111"/>
      <c r="G46" s="112"/>
      <c r="H46" s="113"/>
    </row>
    <row r="47" spans="1:8" ht="12" customHeight="1" x14ac:dyDescent="0.15">
      <c r="A47" s="99">
        <v>9</v>
      </c>
      <c r="B47" s="101"/>
      <c r="C47" s="114"/>
      <c r="D47" s="115"/>
      <c r="E47" s="103"/>
      <c r="F47" s="103"/>
      <c r="G47" s="105"/>
      <c r="H47" s="106"/>
    </row>
    <row r="48" spans="1:8" ht="15" customHeight="1" x14ac:dyDescent="0.15">
      <c r="A48" s="109"/>
      <c r="B48" s="110"/>
      <c r="C48" s="116"/>
      <c r="D48" s="117"/>
      <c r="E48" s="111"/>
      <c r="F48" s="111"/>
      <c r="G48" s="112"/>
      <c r="H48" s="113"/>
    </row>
    <row r="49" spans="1:8" ht="12" customHeight="1" x14ac:dyDescent="0.15">
      <c r="A49" s="99">
        <v>10</v>
      </c>
      <c r="B49" s="101"/>
      <c r="C49" s="114"/>
      <c r="D49" s="115"/>
      <c r="E49" s="103"/>
      <c r="F49" s="103"/>
      <c r="G49" s="105"/>
      <c r="H49" s="106"/>
    </row>
    <row r="50" spans="1:8" ht="15" customHeight="1" x14ac:dyDescent="0.15">
      <c r="A50" s="109"/>
      <c r="B50" s="110"/>
      <c r="C50" s="116"/>
      <c r="D50" s="117"/>
      <c r="E50" s="111"/>
      <c r="F50" s="111"/>
      <c r="G50" s="112"/>
      <c r="H50" s="113"/>
    </row>
    <row r="51" spans="1:8" ht="12" customHeight="1" x14ac:dyDescent="0.15">
      <c r="A51" s="99">
        <v>11</v>
      </c>
      <c r="B51" s="101"/>
      <c r="C51" s="114"/>
      <c r="D51" s="115"/>
      <c r="E51" s="103"/>
      <c r="F51" s="103"/>
      <c r="G51" s="105"/>
      <c r="H51" s="106"/>
    </row>
    <row r="52" spans="1:8" ht="15" customHeight="1" x14ac:dyDescent="0.15">
      <c r="A52" s="109"/>
      <c r="B52" s="110"/>
      <c r="C52" s="116"/>
      <c r="D52" s="117"/>
      <c r="E52" s="111"/>
      <c r="F52" s="111"/>
      <c r="G52" s="112"/>
      <c r="H52" s="113"/>
    </row>
    <row r="53" spans="1:8" ht="12" customHeight="1" x14ac:dyDescent="0.15">
      <c r="A53" s="99">
        <v>12</v>
      </c>
      <c r="B53" s="101"/>
      <c r="C53" s="114"/>
      <c r="D53" s="115"/>
      <c r="E53" s="103"/>
      <c r="F53" s="103"/>
      <c r="G53" s="105"/>
      <c r="H53" s="106"/>
    </row>
    <row r="54" spans="1:8" ht="15" customHeight="1" x14ac:dyDescent="0.15">
      <c r="A54" s="109"/>
      <c r="B54" s="110"/>
      <c r="C54" s="116"/>
      <c r="D54" s="117"/>
      <c r="E54" s="111"/>
      <c r="F54" s="111"/>
      <c r="G54" s="112"/>
      <c r="H54" s="113"/>
    </row>
    <row r="55" spans="1:8" ht="12" customHeight="1" x14ac:dyDescent="0.15">
      <c r="A55" s="99">
        <v>13</v>
      </c>
      <c r="B55" s="101"/>
      <c r="C55" s="114"/>
      <c r="D55" s="115"/>
      <c r="E55" s="103"/>
      <c r="F55" s="103"/>
      <c r="G55" s="105"/>
      <c r="H55" s="106"/>
    </row>
    <row r="56" spans="1:8" ht="15" customHeight="1" x14ac:dyDescent="0.15">
      <c r="A56" s="109"/>
      <c r="B56" s="110"/>
      <c r="C56" s="116"/>
      <c r="D56" s="117"/>
      <c r="E56" s="111"/>
      <c r="F56" s="111"/>
      <c r="G56" s="112"/>
      <c r="H56" s="113"/>
    </row>
    <row r="57" spans="1:8" ht="12" customHeight="1" x14ac:dyDescent="0.15">
      <c r="A57" s="99">
        <v>14</v>
      </c>
      <c r="B57" s="101"/>
      <c r="C57" s="114"/>
      <c r="D57" s="115"/>
      <c r="E57" s="103"/>
      <c r="F57" s="103"/>
      <c r="G57" s="105"/>
      <c r="H57" s="106"/>
    </row>
    <row r="58" spans="1:8" ht="15" customHeight="1" x14ac:dyDescent="0.15">
      <c r="A58" s="109"/>
      <c r="B58" s="110"/>
      <c r="C58" s="116"/>
      <c r="D58" s="117"/>
      <c r="E58" s="111"/>
      <c r="F58" s="111"/>
      <c r="G58" s="112"/>
      <c r="H58" s="113"/>
    </row>
    <row r="59" spans="1:8" ht="12" customHeight="1" x14ac:dyDescent="0.15">
      <c r="A59" s="99">
        <v>15</v>
      </c>
      <c r="B59" s="101"/>
      <c r="C59" s="114"/>
      <c r="D59" s="115"/>
      <c r="E59" s="103"/>
      <c r="F59" s="103"/>
      <c r="G59" s="105"/>
      <c r="H59" s="106"/>
    </row>
    <row r="60" spans="1:8" ht="15" customHeight="1" x14ac:dyDescent="0.15">
      <c r="A60" s="109"/>
      <c r="B60" s="110"/>
      <c r="C60" s="116"/>
      <c r="D60" s="117"/>
      <c r="E60" s="111"/>
      <c r="F60" s="111"/>
      <c r="G60" s="112"/>
      <c r="H60" s="113"/>
    </row>
    <row r="61" spans="1:8" ht="12" customHeight="1" x14ac:dyDescent="0.15">
      <c r="A61" s="99">
        <v>16</v>
      </c>
      <c r="B61" s="101"/>
      <c r="C61" s="114"/>
      <c r="D61" s="115"/>
      <c r="E61" s="103"/>
      <c r="F61" s="103"/>
      <c r="G61" s="105"/>
      <c r="H61" s="106"/>
    </row>
    <row r="62" spans="1:8" ht="15" customHeight="1" x14ac:dyDescent="0.15">
      <c r="A62" s="109"/>
      <c r="B62" s="110"/>
      <c r="C62" s="116"/>
      <c r="D62" s="117"/>
      <c r="E62" s="111"/>
      <c r="F62" s="111"/>
      <c r="G62" s="112"/>
      <c r="H62" s="113"/>
    </row>
    <row r="63" spans="1:8" ht="12" customHeight="1" x14ac:dyDescent="0.15">
      <c r="A63" s="99">
        <v>17</v>
      </c>
      <c r="B63" s="101"/>
      <c r="C63" s="114"/>
      <c r="D63" s="115"/>
      <c r="E63" s="103"/>
      <c r="F63" s="103"/>
      <c r="G63" s="105"/>
      <c r="H63" s="106"/>
    </row>
    <row r="64" spans="1:8" ht="15" customHeight="1" x14ac:dyDescent="0.15">
      <c r="A64" s="109"/>
      <c r="B64" s="110"/>
      <c r="C64" s="116"/>
      <c r="D64" s="117"/>
      <c r="E64" s="111"/>
      <c r="F64" s="111"/>
      <c r="G64" s="112"/>
      <c r="H64" s="113"/>
    </row>
    <row r="65" spans="1:8" ht="12" customHeight="1" x14ac:dyDescent="0.15">
      <c r="A65" s="99">
        <v>18</v>
      </c>
      <c r="B65" s="101"/>
      <c r="C65" s="114"/>
      <c r="D65" s="115"/>
      <c r="E65" s="103"/>
      <c r="F65" s="103"/>
      <c r="G65" s="105"/>
      <c r="H65" s="106"/>
    </row>
    <row r="66" spans="1:8" ht="15" customHeight="1" x14ac:dyDescent="0.15">
      <c r="A66" s="109"/>
      <c r="B66" s="110"/>
      <c r="C66" s="116"/>
      <c r="D66" s="117"/>
      <c r="E66" s="111"/>
      <c r="F66" s="111"/>
      <c r="G66" s="112"/>
      <c r="H66" s="113"/>
    </row>
    <row r="67" spans="1:8" ht="12" customHeight="1" x14ac:dyDescent="0.15">
      <c r="A67" s="99">
        <v>19</v>
      </c>
      <c r="B67" s="101"/>
      <c r="C67" s="114"/>
      <c r="D67" s="115"/>
      <c r="E67" s="103"/>
      <c r="F67" s="103"/>
      <c r="G67" s="105"/>
      <c r="H67" s="106"/>
    </row>
    <row r="68" spans="1:8" ht="15" customHeight="1" x14ac:dyDescent="0.15">
      <c r="A68" s="109"/>
      <c r="B68" s="110"/>
      <c r="C68" s="116"/>
      <c r="D68" s="117"/>
      <c r="E68" s="111"/>
      <c r="F68" s="111"/>
      <c r="G68" s="112"/>
      <c r="H68" s="113"/>
    </row>
    <row r="69" spans="1:8" ht="12" customHeight="1" x14ac:dyDescent="0.15">
      <c r="A69" s="99">
        <v>20</v>
      </c>
      <c r="B69" s="101"/>
      <c r="C69" s="114"/>
      <c r="D69" s="115"/>
      <c r="E69" s="103"/>
      <c r="F69" s="103"/>
      <c r="G69" s="105"/>
      <c r="H69" s="106"/>
    </row>
    <row r="70" spans="1:8" ht="15" customHeight="1" thickBot="1" x14ac:dyDescent="0.2">
      <c r="A70" s="100"/>
      <c r="B70" s="102"/>
      <c r="C70" s="118"/>
      <c r="D70" s="119"/>
      <c r="E70" s="104"/>
      <c r="F70" s="104"/>
      <c r="G70" s="107"/>
      <c r="H70" s="108"/>
    </row>
    <row r="71" spans="1:8" ht="15" customHeight="1" x14ac:dyDescent="0.15">
      <c r="A71" s="90" t="s">
        <v>6</v>
      </c>
      <c r="B71" s="91"/>
      <c r="C71" s="91"/>
      <c r="D71" s="91"/>
      <c r="E71" s="91"/>
      <c r="F71" s="91"/>
      <c r="G71" s="91"/>
      <c r="H71" s="92"/>
    </row>
    <row r="72" spans="1:8" ht="15" customHeight="1" x14ac:dyDescent="0.15">
      <c r="A72" s="4"/>
      <c r="B72" s="89" t="s">
        <v>150</v>
      </c>
      <c r="C72" s="89"/>
      <c r="D72" s="58"/>
      <c r="E72" s="5"/>
      <c r="F72" s="6"/>
      <c r="G72" s="6"/>
      <c r="H72" s="7"/>
    </row>
    <row r="73" spans="1:8" ht="15" customHeight="1" x14ac:dyDescent="0.15">
      <c r="A73" s="4"/>
      <c r="B73" s="6"/>
      <c r="C73" s="8" t="s">
        <v>18</v>
      </c>
      <c r="D73" s="89"/>
      <c r="E73" s="89"/>
      <c r="F73" s="89"/>
      <c r="G73" s="5"/>
      <c r="H73" s="7"/>
    </row>
    <row r="74" spans="1:8" ht="18" customHeight="1" thickBot="1" x14ac:dyDescent="0.2">
      <c r="A74" s="9"/>
      <c r="B74" s="57"/>
      <c r="C74" s="57"/>
      <c r="D74" s="57"/>
      <c r="E74" s="56" t="s">
        <v>19</v>
      </c>
      <c r="F74" s="86"/>
      <c r="G74" s="86"/>
      <c r="H74" s="93"/>
    </row>
    <row r="75" spans="1:8" ht="18" customHeight="1" x14ac:dyDescent="0.15">
      <c r="A75" s="35" t="s">
        <v>7</v>
      </c>
      <c r="B75" s="10"/>
      <c r="C75" s="94"/>
      <c r="D75" s="94"/>
      <c r="E75" s="94"/>
      <c r="F75" s="94"/>
      <c r="G75" s="94"/>
      <c r="H75" s="95"/>
    </row>
    <row r="76" spans="1:8" ht="18" customHeight="1" thickBot="1" x14ac:dyDescent="0.2">
      <c r="A76" s="96"/>
      <c r="B76" s="97"/>
      <c r="C76" s="97"/>
      <c r="D76" s="97"/>
      <c r="E76" s="97"/>
      <c r="F76" s="97"/>
      <c r="G76" s="97"/>
      <c r="H76" s="98"/>
    </row>
    <row r="77" spans="1:8" ht="18" customHeight="1" x14ac:dyDescent="0.15">
      <c r="A77" s="82" t="s">
        <v>89</v>
      </c>
      <c r="B77" s="83"/>
      <c r="C77" s="83"/>
      <c r="D77" s="83"/>
      <c r="E77" s="83"/>
      <c r="F77" s="83"/>
      <c r="G77" s="83"/>
      <c r="H77" s="84"/>
    </row>
    <row r="78" spans="1:8" ht="18" customHeight="1" x14ac:dyDescent="0.15">
      <c r="A78" s="11"/>
      <c r="B78" s="58"/>
      <c r="C78" s="58" t="s">
        <v>96</v>
      </c>
      <c r="D78" s="40"/>
      <c r="E78" s="6" t="s">
        <v>97</v>
      </c>
      <c r="F78" s="58" t="s">
        <v>120</v>
      </c>
      <c r="G78" s="40"/>
      <c r="H78" s="7" t="s">
        <v>90</v>
      </c>
    </row>
    <row r="79" spans="1:8" ht="18" customHeight="1" thickBot="1" x14ac:dyDescent="0.2">
      <c r="A79" s="85"/>
      <c r="B79" s="86"/>
      <c r="C79" s="56" t="s">
        <v>98</v>
      </c>
      <c r="D79" s="41"/>
      <c r="E79" s="87" t="s">
        <v>99</v>
      </c>
      <c r="F79" s="87"/>
      <c r="G79" s="87"/>
      <c r="H79" s="88"/>
    </row>
    <row r="80" spans="1:8" ht="18" customHeight="1" x14ac:dyDescent="0.15">
      <c r="A80" s="83" t="str">
        <f>"※大会申込書は、各地域理事が纏めて、"&amp;Sheet1!$B$2&amp;"迄に総務部長へ送付して下さい。"</f>
        <v>※大会申込書は、各地域理事が纏めて、８月２１日（日）迄に総務部長へ送付して下さい。</v>
      </c>
      <c r="B80" s="83"/>
      <c r="C80" s="83"/>
      <c r="D80" s="89"/>
      <c r="E80" s="83"/>
      <c r="F80" s="83"/>
      <c r="G80" s="83"/>
      <c r="H80" s="83"/>
    </row>
    <row r="134" spans="1:3" ht="20.100000000000001" customHeight="1" x14ac:dyDescent="0.15">
      <c r="A134" s="34" t="s">
        <v>88</v>
      </c>
      <c r="C134" s="34" t="s">
        <v>88</v>
      </c>
    </row>
    <row r="135" spans="1:3" ht="20.100000000000001" customHeight="1" x14ac:dyDescent="0.15">
      <c r="A135" s="59" t="s">
        <v>26</v>
      </c>
      <c r="C135" s="34" t="s">
        <v>102</v>
      </c>
    </row>
    <row r="136" spans="1:3" ht="20.100000000000001" customHeight="1" x14ac:dyDescent="0.15">
      <c r="A136" s="59" t="s">
        <v>27</v>
      </c>
      <c r="C136" s="34" t="s">
        <v>103</v>
      </c>
    </row>
    <row r="137" spans="1:3" ht="20.100000000000001" customHeight="1" x14ac:dyDescent="0.15">
      <c r="A137" s="59" t="s">
        <v>28</v>
      </c>
      <c r="C137" s="34" t="s">
        <v>104</v>
      </c>
    </row>
    <row r="138" spans="1:3" ht="20.100000000000001" customHeight="1" x14ac:dyDescent="0.15">
      <c r="A138" s="59" t="s">
        <v>29</v>
      </c>
      <c r="C138" s="34" t="s">
        <v>105</v>
      </c>
    </row>
    <row r="139" spans="1:3" ht="20.100000000000001" customHeight="1" x14ac:dyDescent="0.15">
      <c r="A139" s="59" t="s">
        <v>30</v>
      </c>
      <c r="C139" s="34" t="s">
        <v>106</v>
      </c>
    </row>
    <row r="140" spans="1:3" ht="20.100000000000001" customHeight="1" x14ac:dyDescent="0.15">
      <c r="A140" s="59" t="s">
        <v>31</v>
      </c>
      <c r="C140" s="34" t="s">
        <v>107</v>
      </c>
    </row>
    <row r="141" spans="1:3" ht="20.100000000000001" customHeight="1" x14ac:dyDescent="0.15">
      <c r="A141" s="59" t="s">
        <v>32</v>
      </c>
      <c r="C141" s="34" t="s">
        <v>108</v>
      </c>
    </row>
    <row r="142" spans="1:3" ht="20.100000000000001" customHeight="1" x14ac:dyDescent="0.15">
      <c r="A142" s="59" t="s">
        <v>33</v>
      </c>
      <c r="C142" s="34" t="s">
        <v>109</v>
      </c>
    </row>
    <row r="143" spans="1:3" ht="20.100000000000001" customHeight="1" x14ac:dyDescent="0.15">
      <c r="A143" s="59" t="s">
        <v>34</v>
      </c>
      <c r="C143" s="34" t="s">
        <v>110</v>
      </c>
    </row>
    <row r="144" spans="1:3" ht="20.100000000000001" customHeight="1" x14ac:dyDescent="0.15">
      <c r="A144" s="59" t="s">
        <v>35</v>
      </c>
      <c r="C144" s="34" t="s">
        <v>111</v>
      </c>
    </row>
    <row r="145" spans="1:3" ht="20.100000000000001" customHeight="1" x14ac:dyDescent="0.15">
      <c r="A145" s="59" t="s">
        <v>36</v>
      </c>
      <c r="C145" s="34" t="s">
        <v>112</v>
      </c>
    </row>
    <row r="146" spans="1:3" ht="20.100000000000001" customHeight="1" x14ac:dyDescent="0.15">
      <c r="A146" s="59" t="s">
        <v>37</v>
      </c>
      <c r="C146" s="34" t="s">
        <v>113</v>
      </c>
    </row>
    <row r="147" spans="1:3" ht="20.100000000000001" customHeight="1" x14ac:dyDescent="0.15">
      <c r="A147" s="59" t="s">
        <v>38</v>
      </c>
      <c r="C147" s="34" t="s">
        <v>117</v>
      </c>
    </row>
    <row r="148" spans="1:3" ht="20.100000000000001" customHeight="1" x14ac:dyDescent="0.15">
      <c r="A148" s="59" t="s">
        <v>39</v>
      </c>
      <c r="C148" s="34" t="s">
        <v>114</v>
      </c>
    </row>
    <row r="149" spans="1:3" ht="20.100000000000001" customHeight="1" x14ac:dyDescent="0.15">
      <c r="A149" s="59" t="s">
        <v>40</v>
      </c>
      <c r="C149" s="34" t="s">
        <v>115</v>
      </c>
    </row>
    <row r="150" spans="1:3" ht="20.100000000000001" customHeight="1" x14ac:dyDescent="0.15">
      <c r="A150" s="59" t="s">
        <v>41</v>
      </c>
    </row>
    <row r="151" spans="1:3" ht="20.100000000000001" customHeight="1" x14ac:dyDescent="0.15">
      <c r="A151" s="59" t="s">
        <v>42</v>
      </c>
    </row>
    <row r="152" spans="1:3" ht="20.100000000000001" customHeight="1" x14ac:dyDescent="0.15">
      <c r="A152" s="59" t="s">
        <v>43</v>
      </c>
    </row>
    <row r="153" spans="1:3" ht="20.100000000000001" customHeight="1" x14ac:dyDescent="0.15">
      <c r="A153" s="59" t="s">
        <v>44</v>
      </c>
    </row>
    <row r="154" spans="1:3" ht="20.100000000000001" customHeight="1" x14ac:dyDescent="0.15">
      <c r="A154" s="59" t="s">
        <v>45</v>
      </c>
    </row>
    <row r="155" spans="1:3" ht="20.100000000000001" customHeight="1" x14ac:dyDescent="0.15">
      <c r="A155" s="59" t="s">
        <v>46</v>
      </c>
    </row>
    <row r="156" spans="1:3" ht="20.100000000000001" customHeight="1" x14ac:dyDescent="0.15">
      <c r="A156" s="59" t="s">
        <v>47</v>
      </c>
    </row>
    <row r="157" spans="1:3" ht="20.100000000000001" customHeight="1" x14ac:dyDescent="0.15">
      <c r="A157" s="59" t="s">
        <v>48</v>
      </c>
    </row>
    <row r="158" spans="1:3" ht="20.100000000000001" customHeight="1" x14ac:dyDescent="0.15">
      <c r="A158" s="59" t="s">
        <v>49</v>
      </c>
    </row>
    <row r="159" spans="1:3" ht="20.100000000000001" customHeight="1" x14ac:dyDescent="0.15">
      <c r="A159" s="59" t="s">
        <v>50</v>
      </c>
    </row>
    <row r="160" spans="1:3" ht="20.100000000000001" customHeight="1" x14ac:dyDescent="0.15">
      <c r="A160" s="59" t="s">
        <v>51</v>
      </c>
    </row>
    <row r="161" spans="1:1" ht="20.100000000000001" customHeight="1" x14ac:dyDescent="0.15">
      <c r="A161" s="59" t="s">
        <v>52</v>
      </c>
    </row>
    <row r="162" spans="1:1" ht="20.100000000000001" customHeight="1" x14ac:dyDescent="0.15">
      <c r="A162" s="59" t="s">
        <v>53</v>
      </c>
    </row>
    <row r="163" spans="1:1" ht="20.100000000000001" customHeight="1" x14ac:dyDescent="0.15">
      <c r="A163" s="59" t="s">
        <v>54</v>
      </c>
    </row>
    <row r="164" spans="1:1" ht="20.100000000000001" customHeight="1" x14ac:dyDescent="0.15">
      <c r="A164" s="59" t="s">
        <v>55</v>
      </c>
    </row>
    <row r="165" spans="1:1" ht="20.100000000000001" customHeight="1" x14ac:dyDescent="0.15">
      <c r="A165" s="59" t="s">
        <v>56</v>
      </c>
    </row>
    <row r="166" spans="1:1" ht="20.100000000000001" customHeight="1" x14ac:dyDescent="0.15">
      <c r="A166" s="59" t="s">
        <v>57</v>
      </c>
    </row>
    <row r="167" spans="1:1" ht="20.100000000000001" customHeight="1" x14ac:dyDescent="0.15">
      <c r="A167" s="59" t="s">
        <v>58</v>
      </c>
    </row>
    <row r="168" spans="1:1" ht="20.100000000000001" customHeight="1" x14ac:dyDescent="0.15">
      <c r="A168" s="59" t="s">
        <v>59</v>
      </c>
    </row>
    <row r="169" spans="1:1" ht="20.100000000000001" customHeight="1" x14ac:dyDescent="0.15">
      <c r="A169" s="59" t="s">
        <v>60</v>
      </c>
    </row>
    <row r="170" spans="1:1" ht="20.100000000000001" customHeight="1" x14ac:dyDescent="0.15">
      <c r="A170" s="59" t="s">
        <v>61</v>
      </c>
    </row>
    <row r="171" spans="1:1" ht="20.100000000000001" customHeight="1" x14ac:dyDescent="0.15">
      <c r="A171" s="59" t="s">
        <v>62</v>
      </c>
    </row>
    <row r="172" spans="1:1" ht="20.100000000000001" customHeight="1" x14ac:dyDescent="0.15">
      <c r="A172" s="59" t="s">
        <v>63</v>
      </c>
    </row>
    <row r="173" spans="1:1" ht="20.100000000000001" customHeight="1" x14ac:dyDescent="0.15">
      <c r="A173" s="59" t="s">
        <v>64</v>
      </c>
    </row>
    <row r="174" spans="1:1" ht="20.100000000000001" customHeight="1" x14ac:dyDescent="0.15">
      <c r="A174" s="59" t="s">
        <v>65</v>
      </c>
    </row>
    <row r="175" spans="1:1" ht="20.100000000000001" customHeight="1" x14ac:dyDescent="0.15">
      <c r="A175" s="59" t="s">
        <v>66</v>
      </c>
    </row>
    <row r="176" spans="1:1" ht="20.100000000000001" customHeight="1" x14ac:dyDescent="0.15">
      <c r="A176" s="59" t="s">
        <v>67</v>
      </c>
    </row>
    <row r="177" spans="1:1" ht="20.100000000000001" customHeight="1" x14ac:dyDescent="0.15">
      <c r="A177" s="59" t="s">
        <v>68</v>
      </c>
    </row>
    <row r="178" spans="1:1" ht="20.100000000000001" customHeight="1" x14ac:dyDescent="0.15">
      <c r="A178" s="59" t="s">
        <v>69</v>
      </c>
    </row>
    <row r="179" spans="1:1" ht="20.100000000000001" customHeight="1" x14ac:dyDescent="0.15">
      <c r="A179" s="59" t="s">
        <v>70</v>
      </c>
    </row>
    <row r="180" spans="1:1" ht="20.100000000000001" customHeight="1" x14ac:dyDescent="0.15">
      <c r="A180" s="59" t="s">
        <v>71</v>
      </c>
    </row>
    <row r="181" spans="1:1" ht="20.100000000000001" customHeight="1" x14ac:dyDescent="0.15">
      <c r="A181" s="59" t="s">
        <v>72</v>
      </c>
    </row>
    <row r="182" spans="1:1" ht="20.100000000000001" customHeight="1" x14ac:dyDescent="0.15">
      <c r="A182" s="59" t="s">
        <v>73</v>
      </c>
    </row>
    <row r="183" spans="1:1" ht="20.100000000000001" customHeight="1" x14ac:dyDescent="0.15">
      <c r="A183" s="59" t="s">
        <v>74</v>
      </c>
    </row>
    <row r="184" spans="1:1" ht="20.100000000000001" customHeight="1" x14ac:dyDescent="0.15">
      <c r="A184" s="59" t="s">
        <v>75</v>
      </c>
    </row>
    <row r="185" spans="1:1" ht="20.100000000000001" customHeight="1" x14ac:dyDescent="0.15">
      <c r="A185" s="59" t="s">
        <v>76</v>
      </c>
    </row>
    <row r="186" spans="1:1" ht="20.100000000000001" customHeight="1" x14ac:dyDescent="0.15">
      <c r="A186" s="59" t="s">
        <v>77</v>
      </c>
    </row>
    <row r="187" spans="1:1" ht="20.100000000000001" customHeight="1" x14ac:dyDescent="0.15">
      <c r="A187" s="59" t="s">
        <v>78</v>
      </c>
    </row>
    <row r="188" spans="1:1" ht="20.100000000000001" customHeight="1" x14ac:dyDescent="0.15">
      <c r="A188" s="59" t="s">
        <v>79</v>
      </c>
    </row>
    <row r="189" spans="1:1" ht="20.100000000000001" customHeight="1" x14ac:dyDescent="0.15">
      <c r="A189" s="59" t="s">
        <v>80</v>
      </c>
    </row>
    <row r="190" spans="1:1" ht="20.100000000000001" customHeight="1" x14ac:dyDescent="0.15">
      <c r="A190" s="59" t="s">
        <v>81</v>
      </c>
    </row>
    <row r="191" spans="1:1" ht="20.100000000000001" customHeight="1" x14ac:dyDescent="0.15">
      <c r="A191" s="59" t="s">
        <v>82</v>
      </c>
    </row>
    <row r="192" spans="1:1" ht="20.100000000000001" customHeight="1" x14ac:dyDescent="0.15">
      <c r="A192" s="59" t="s">
        <v>83</v>
      </c>
    </row>
    <row r="193" spans="1:1" ht="20.100000000000001" customHeight="1" x14ac:dyDescent="0.15">
      <c r="A193" s="59" t="s">
        <v>84</v>
      </c>
    </row>
    <row r="194" spans="1:1" ht="20.100000000000001" customHeight="1" x14ac:dyDescent="0.15">
      <c r="A194" s="59" t="s">
        <v>85</v>
      </c>
    </row>
    <row r="195" spans="1:1" ht="20.100000000000001" customHeight="1" x14ac:dyDescent="0.15">
      <c r="A195" s="59" t="s">
        <v>86</v>
      </c>
    </row>
    <row r="196" spans="1:1" ht="20.100000000000001" customHeight="1" x14ac:dyDescent="0.15">
      <c r="A196" s="59" t="s">
        <v>87</v>
      </c>
    </row>
  </sheetData>
  <mergeCells count="202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8:H28"/>
    <mergeCell ref="A29:A30"/>
    <mergeCell ref="B29:B30"/>
    <mergeCell ref="E29:E30"/>
    <mergeCell ref="F29:F30"/>
    <mergeCell ref="G29:H30"/>
    <mergeCell ref="A22:A23"/>
    <mergeCell ref="B22:B23"/>
    <mergeCell ref="E22:E23"/>
    <mergeCell ref="F22:F23"/>
    <mergeCell ref="G22:H23"/>
    <mergeCell ref="C29:D30"/>
    <mergeCell ref="C22:D23"/>
    <mergeCell ref="A25:B25"/>
    <mergeCell ref="C25:D25"/>
    <mergeCell ref="A26:B26"/>
    <mergeCell ref="D26:G26"/>
    <mergeCell ref="A27:B27"/>
    <mergeCell ref="D27:G27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9:A70"/>
    <mergeCell ref="B69:B70"/>
    <mergeCell ref="E69:E70"/>
    <mergeCell ref="F69:F70"/>
    <mergeCell ref="G69:H70"/>
    <mergeCell ref="A67:A68"/>
    <mergeCell ref="B67:B68"/>
    <mergeCell ref="E67:E68"/>
    <mergeCell ref="F67:F68"/>
    <mergeCell ref="G67:H68"/>
    <mergeCell ref="C67:D68"/>
    <mergeCell ref="C69:D70"/>
    <mergeCell ref="A77:H77"/>
    <mergeCell ref="A79:B79"/>
    <mergeCell ref="E79:H79"/>
    <mergeCell ref="A80:H80"/>
    <mergeCell ref="A71:H71"/>
    <mergeCell ref="B72:C72"/>
    <mergeCell ref="D73:F73"/>
    <mergeCell ref="F74:H74"/>
    <mergeCell ref="C75:H75"/>
    <mergeCell ref="A76:H76"/>
  </mergeCells>
  <phoneticPr fontId="2"/>
  <dataValidations count="5">
    <dataValidation imeMode="halfKatakana" allowBlank="1" showInputMessage="1" showErrorMessage="1" sqref="B4:D5" xr:uid="{00000000-0002-0000-0000-000000000000}"/>
    <dataValidation type="list" allowBlank="1" showInputMessage="1" showErrorMessage="1" sqref="F6:H7" xr:uid="{00000000-0002-0000-0000-000001000000}">
      <formula1>$A$134:$A$197</formula1>
    </dataValidation>
    <dataValidation type="list" imeMode="hiragana" allowBlank="1" showInputMessage="1" showErrorMessage="1" sqref="F4:F5" xr:uid="{00000000-0002-0000-0000-000002000000}">
      <formula1>$C$134:$C$149</formula1>
    </dataValidation>
    <dataValidation imeMode="hiragana" allowBlank="1" showInputMessage="1" showErrorMessage="1" sqref="C59 C61 B6:D7 C22 C10 C12 C14 C16 C67 C18 C63 C69 C33 C35 C37 C39 C41 C43 C45 C47 C49 C51 C53 C55 C57 C65 C20" xr:uid="{00000000-0002-0000-0000-000003000000}"/>
    <dataValidation imeMode="off" allowBlank="1" showInputMessage="1" showErrorMessage="1" sqref="F78:G78 E22:F22 C78:D78 E14:F14 E16:F16 E18:F18 E20:F20" xr:uid="{00000000-0002-0000-0000-000004000000}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2"/>
  <sheetViews>
    <sheetView zoomScale="75" zoomScaleNormal="75" zoomScaleSheetLayoutView="100" workbookViewId="0">
      <selection activeCell="G12" sqref="G12:H13"/>
    </sheetView>
  </sheetViews>
  <sheetFormatPr defaultColWidth="9" defaultRowHeight="20.100000000000001" customHeight="1" x14ac:dyDescent="0.15"/>
  <cols>
    <col min="1" max="1" width="10.875" style="34" customWidth="1"/>
    <col min="2" max="2" width="9.125" style="34" bestFit="1" customWidth="1"/>
    <col min="3" max="3" width="18.625" style="34" customWidth="1"/>
    <col min="4" max="4" width="8.5" style="34" customWidth="1"/>
    <col min="5" max="5" width="18.125" style="34" customWidth="1"/>
    <col min="6" max="6" width="15.625" style="34" customWidth="1"/>
    <col min="7" max="7" width="4.375" style="34" customWidth="1"/>
    <col min="8" max="8" width="18.625" style="34" customWidth="1"/>
    <col min="9" max="16384" width="9" style="34"/>
  </cols>
  <sheetData>
    <row r="1" spans="1:8" ht="33" customHeight="1" x14ac:dyDescent="0.15">
      <c r="A1" s="191" t="str">
        <f>"第"&amp;Sheet1!$B$1&amp;"回　千葉県少年野球低学年(ロッテ旗)大会申込書"</f>
        <v>第28回　千葉県少年野球低学年(ロッテ旗)大会申込書</v>
      </c>
      <c r="B1" s="191"/>
      <c r="C1" s="191"/>
      <c r="D1" s="191"/>
      <c r="E1" s="191"/>
      <c r="F1" s="191"/>
      <c r="G1" s="191"/>
      <c r="H1" s="191"/>
    </row>
    <row r="2" spans="1:8" ht="9.6" customHeight="1" x14ac:dyDescent="0.15"/>
    <row r="3" spans="1:8" ht="15" customHeight="1" thickBot="1" x14ac:dyDescent="0.2">
      <c r="A3" s="192" t="s">
        <v>5</v>
      </c>
      <c r="B3" s="192"/>
      <c r="C3" s="192"/>
      <c r="D3" s="192"/>
      <c r="E3" s="192"/>
      <c r="F3" s="192"/>
      <c r="G3" s="192"/>
      <c r="H3" s="192"/>
    </row>
    <row r="4" spans="1:8" ht="9" customHeight="1" x14ac:dyDescent="0.15">
      <c r="A4" s="282" t="s">
        <v>118</v>
      </c>
      <c r="B4" s="289"/>
      <c r="C4" s="290"/>
      <c r="D4" s="291"/>
      <c r="E4" s="295" t="s">
        <v>20</v>
      </c>
      <c r="F4" s="297" t="s">
        <v>88</v>
      </c>
      <c r="G4" s="299" t="s">
        <v>21</v>
      </c>
      <c r="H4" s="300"/>
    </row>
    <row r="5" spans="1:8" ht="9" customHeight="1" x14ac:dyDescent="0.15">
      <c r="A5" s="288"/>
      <c r="B5" s="292"/>
      <c r="C5" s="293"/>
      <c r="D5" s="294"/>
      <c r="E5" s="296"/>
      <c r="F5" s="298"/>
      <c r="G5" s="301"/>
      <c r="H5" s="302"/>
    </row>
    <row r="6" spans="1:8" ht="15" customHeight="1" x14ac:dyDescent="0.15">
      <c r="A6" s="303" t="s">
        <v>116</v>
      </c>
      <c r="B6" s="304"/>
      <c r="C6" s="305"/>
      <c r="D6" s="306"/>
      <c r="E6" s="310" t="s">
        <v>128</v>
      </c>
      <c r="F6" s="312" t="s">
        <v>88</v>
      </c>
      <c r="G6" s="312"/>
      <c r="H6" s="313"/>
    </row>
    <row r="7" spans="1:8" ht="15" customHeight="1" thickBot="1" x14ac:dyDescent="0.2">
      <c r="A7" s="283"/>
      <c r="B7" s="307"/>
      <c r="C7" s="308"/>
      <c r="D7" s="309"/>
      <c r="E7" s="311"/>
      <c r="F7" s="314"/>
      <c r="G7" s="314"/>
      <c r="H7" s="315"/>
    </row>
    <row r="8" spans="1:8" ht="15" customHeight="1" x14ac:dyDescent="0.15">
      <c r="A8" s="282" t="s">
        <v>91</v>
      </c>
      <c r="B8" s="284" t="s">
        <v>2</v>
      </c>
      <c r="C8" s="245" t="s">
        <v>119</v>
      </c>
      <c r="D8" s="241"/>
      <c r="E8" s="243" t="s">
        <v>145</v>
      </c>
      <c r="F8" s="241" t="s">
        <v>14</v>
      </c>
      <c r="G8" s="245" t="s">
        <v>92</v>
      </c>
      <c r="H8" s="323"/>
    </row>
    <row r="9" spans="1:8" ht="20.100000000000001" customHeight="1" thickBot="1" x14ac:dyDescent="0.2">
      <c r="A9" s="283"/>
      <c r="B9" s="285"/>
      <c r="C9" s="246"/>
      <c r="D9" s="242"/>
      <c r="E9" s="244"/>
      <c r="F9" s="242"/>
      <c r="G9" s="246"/>
      <c r="H9" s="324"/>
    </row>
    <row r="10" spans="1:8" ht="12" customHeight="1" x14ac:dyDescent="0.15">
      <c r="A10" s="282" t="s">
        <v>0</v>
      </c>
      <c r="B10" s="318"/>
      <c r="C10" s="247"/>
      <c r="D10" s="248"/>
      <c r="E10" s="320"/>
      <c r="F10" s="320"/>
      <c r="G10" s="321"/>
      <c r="H10" s="322"/>
    </row>
    <row r="11" spans="1:8" ht="15" customHeight="1" x14ac:dyDescent="0.15">
      <c r="A11" s="261"/>
      <c r="B11" s="319"/>
      <c r="C11" s="249"/>
      <c r="D11" s="250"/>
      <c r="E11" s="228"/>
      <c r="F11" s="228"/>
      <c r="G11" s="235"/>
      <c r="H11" s="236"/>
    </row>
    <row r="12" spans="1:8" ht="12" customHeight="1" x14ac:dyDescent="0.15">
      <c r="A12" s="260" t="s">
        <v>15</v>
      </c>
      <c r="B12" s="316">
        <v>30</v>
      </c>
      <c r="C12" s="237"/>
      <c r="D12" s="238"/>
      <c r="E12" s="227"/>
      <c r="F12" s="227"/>
      <c r="G12" s="223"/>
      <c r="H12" s="224"/>
    </row>
    <row r="13" spans="1:8" ht="15" customHeight="1" x14ac:dyDescent="0.15">
      <c r="A13" s="261"/>
      <c r="B13" s="317"/>
      <c r="C13" s="249"/>
      <c r="D13" s="250"/>
      <c r="E13" s="228"/>
      <c r="F13" s="228"/>
      <c r="G13" s="225"/>
      <c r="H13" s="226"/>
    </row>
    <row r="14" spans="1:8" ht="12" customHeight="1" x14ac:dyDescent="0.15">
      <c r="A14" s="260" t="s">
        <v>124</v>
      </c>
      <c r="B14" s="316">
        <v>29</v>
      </c>
      <c r="C14" s="237"/>
      <c r="D14" s="238"/>
      <c r="E14" s="251"/>
      <c r="F14" s="253"/>
      <c r="G14" s="223"/>
      <c r="H14" s="224"/>
    </row>
    <row r="15" spans="1:8" ht="15" customHeight="1" x14ac:dyDescent="0.15">
      <c r="A15" s="261"/>
      <c r="B15" s="317"/>
      <c r="C15" s="249"/>
      <c r="D15" s="250"/>
      <c r="E15" s="252"/>
      <c r="F15" s="254"/>
      <c r="G15" s="225"/>
      <c r="H15" s="226"/>
    </row>
    <row r="16" spans="1:8" ht="12" customHeight="1" x14ac:dyDescent="0.15">
      <c r="A16" s="260" t="s">
        <v>1</v>
      </c>
      <c r="B16" s="316">
        <v>28</v>
      </c>
      <c r="C16" s="237"/>
      <c r="D16" s="238"/>
      <c r="E16" s="227"/>
      <c r="F16" s="229"/>
      <c r="G16" s="223"/>
      <c r="H16" s="224"/>
    </row>
    <row r="17" spans="1:8" ht="15" customHeight="1" x14ac:dyDescent="0.15">
      <c r="A17" s="261"/>
      <c r="B17" s="317"/>
      <c r="C17" s="249"/>
      <c r="D17" s="250"/>
      <c r="E17" s="228"/>
      <c r="F17" s="230"/>
      <c r="G17" s="225"/>
      <c r="H17" s="226"/>
    </row>
    <row r="18" spans="1:8" ht="12" customHeight="1" x14ac:dyDescent="0.15">
      <c r="A18" s="260" t="s">
        <v>16</v>
      </c>
      <c r="B18" s="229"/>
      <c r="C18" s="237"/>
      <c r="D18" s="238"/>
      <c r="E18" s="227"/>
      <c r="F18" s="231"/>
      <c r="G18" s="233"/>
      <c r="H18" s="234"/>
    </row>
    <row r="19" spans="1:8" ht="15" customHeight="1" x14ac:dyDescent="0.15">
      <c r="A19" s="261"/>
      <c r="B19" s="230"/>
      <c r="C19" s="249"/>
      <c r="D19" s="250"/>
      <c r="E19" s="228"/>
      <c r="F19" s="232"/>
      <c r="G19" s="235"/>
      <c r="H19" s="236"/>
    </row>
    <row r="20" spans="1:8" ht="12" customHeight="1" x14ac:dyDescent="0.15">
      <c r="A20" s="260" t="s">
        <v>93</v>
      </c>
      <c r="B20" s="229"/>
      <c r="C20" s="237"/>
      <c r="D20" s="238"/>
      <c r="E20" s="227"/>
      <c r="F20" s="231"/>
      <c r="G20" s="233"/>
      <c r="H20" s="234"/>
    </row>
    <row r="21" spans="1:8" ht="15" customHeight="1" x14ac:dyDescent="0.15">
      <c r="A21" s="261"/>
      <c r="B21" s="230"/>
      <c r="C21" s="249"/>
      <c r="D21" s="250"/>
      <c r="E21" s="228"/>
      <c r="F21" s="232"/>
      <c r="G21" s="235"/>
      <c r="H21" s="236"/>
    </row>
    <row r="22" spans="1:8" ht="12" customHeight="1" x14ac:dyDescent="0.15">
      <c r="A22" s="260" t="s">
        <v>93</v>
      </c>
      <c r="B22" s="229"/>
      <c r="C22" s="237"/>
      <c r="D22" s="238"/>
      <c r="E22" s="227"/>
      <c r="F22" s="231"/>
      <c r="G22" s="233"/>
      <c r="H22" s="234"/>
    </row>
    <row r="23" spans="1:8" ht="15" customHeight="1" thickBot="1" x14ac:dyDescent="0.2">
      <c r="A23" s="283"/>
      <c r="B23" s="325"/>
      <c r="C23" s="239"/>
      <c r="D23" s="240"/>
      <c r="E23" s="326"/>
      <c r="F23" s="327"/>
      <c r="G23" s="328"/>
      <c r="H23" s="329"/>
    </row>
    <row r="24" spans="1:8" ht="4.7" customHeight="1" x14ac:dyDescent="0.15">
      <c r="A24" s="61"/>
      <c r="B24" s="62"/>
      <c r="C24" s="63"/>
      <c r="D24" s="63"/>
      <c r="E24" s="64"/>
      <c r="F24" s="61"/>
      <c r="G24" s="61"/>
      <c r="H24" s="61"/>
    </row>
    <row r="25" spans="1:8" ht="16.350000000000001" customHeight="1" thickBot="1" x14ac:dyDescent="0.2">
      <c r="A25" s="148" t="s">
        <v>155</v>
      </c>
      <c r="B25" s="149"/>
      <c r="C25" s="150" t="s">
        <v>156</v>
      </c>
      <c r="D25" s="151"/>
      <c r="E25" s="64"/>
      <c r="F25" s="61"/>
      <c r="G25" s="61"/>
      <c r="H25" s="61"/>
    </row>
    <row r="26" spans="1:8" ht="16.350000000000001" customHeight="1" thickTop="1" thickBot="1" x14ac:dyDescent="0.2">
      <c r="A26" s="152" t="s">
        <v>157</v>
      </c>
      <c r="B26" s="153"/>
      <c r="C26" s="65" t="s">
        <v>158</v>
      </c>
      <c r="D26" s="154" t="s">
        <v>160</v>
      </c>
      <c r="E26" s="155"/>
      <c r="F26" s="155"/>
      <c r="G26" s="156"/>
      <c r="H26" s="66" t="s">
        <v>159</v>
      </c>
    </row>
    <row r="27" spans="1:8" ht="16.350000000000001" customHeight="1" thickTop="1" thickBot="1" x14ac:dyDescent="0.2">
      <c r="A27" s="157"/>
      <c r="B27" s="158"/>
      <c r="C27" s="67"/>
      <c r="D27" s="158"/>
      <c r="E27" s="158"/>
      <c r="F27" s="158"/>
      <c r="G27" s="158"/>
      <c r="H27" s="68"/>
    </row>
    <row r="28" spans="1:8" ht="9" customHeight="1" thickTop="1" thickBot="1" x14ac:dyDescent="0.2">
      <c r="A28" s="60"/>
      <c r="B28" s="60"/>
      <c r="C28" s="60"/>
      <c r="D28" s="60"/>
      <c r="E28" s="60"/>
      <c r="F28" s="60"/>
      <c r="G28" s="60"/>
      <c r="H28" s="60"/>
    </row>
    <row r="29" spans="1:8" ht="12" customHeight="1" x14ac:dyDescent="0.15">
      <c r="A29" s="286" t="s">
        <v>17</v>
      </c>
      <c r="B29" s="284" t="s">
        <v>2</v>
      </c>
      <c r="C29" s="245" t="s">
        <v>94</v>
      </c>
      <c r="D29" s="241"/>
      <c r="E29" s="334" t="s">
        <v>145</v>
      </c>
      <c r="F29" s="335" t="s">
        <v>95</v>
      </c>
      <c r="G29" s="337" t="s">
        <v>129</v>
      </c>
      <c r="H29" s="338"/>
    </row>
    <row r="30" spans="1:8" s="2" customFormat="1" ht="15" customHeight="1" thickBot="1" x14ac:dyDescent="0.2">
      <c r="A30" s="287"/>
      <c r="B30" s="285"/>
      <c r="C30" s="246"/>
      <c r="D30" s="242"/>
      <c r="E30" s="244"/>
      <c r="F30" s="336"/>
      <c r="G30" s="339"/>
      <c r="H30" s="340"/>
    </row>
    <row r="31" spans="1:8" s="2" customFormat="1" ht="12" customHeight="1" x14ac:dyDescent="0.15">
      <c r="A31" s="282">
        <v>1</v>
      </c>
      <c r="B31" s="333">
        <v>10</v>
      </c>
      <c r="C31" s="247"/>
      <c r="D31" s="248"/>
      <c r="E31" s="320"/>
      <c r="F31" s="332" t="s">
        <v>125</v>
      </c>
      <c r="G31" s="330"/>
      <c r="H31" s="331"/>
    </row>
    <row r="32" spans="1:8" ht="15" customHeight="1" x14ac:dyDescent="0.15">
      <c r="A32" s="261"/>
      <c r="B32" s="317"/>
      <c r="C32" s="249"/>
      <c r="D32" s="250"/>
      <c r="E32" s="228"/>
      <c r="F32" s="255"/>
      <c r="G32" s="225"/>
      <c r="H32" s="226"/>
    </row>
    <row r="33" spans="1:8" ht="12" customHeight="1" x14ac:dyDescent="0.15">
      <c r="A33" s="260">
        <v>2</v>
      </c>
      <c r="B33" s="227" t="s">
        <v>125</v>
      </c>
      <c r="C33" s="256"/>
      <c r="D33" s="257"/>
      <c r="E33" s="227"/>
      <c r="F33" s="255"/>
      <c r="G33" s="223"/>
      <c r="H33" s="224"/>
    </row>
    <row r="34" spans="1:8" ht="15" customHeight="1" x14ac:dyDescent="0.15">
      <c r="A34" s="261"/>
      <c r="B34" s="228"/>
      <c r="C34" s="258"/>
      <c r="D34" s="259"/>
      <c r="E34" s="228"/>
      <c r="F34" s="255"/>
      <c r="G34" s="225"/>
      <c r="H34" s="226"/>
    </row>
    <row r="35" spans="1:8" ht="12" customHeight="1" x14ac:dyDescent="0.15">
      <c r="A35" s="260">
        <v>3</v>
      </c>
      <c r="B35" s="227"/>
      <c r="C35" s="256"/>
      <c r="D35" s="257"/>
      <c r="E35" s="227"/>
      <c r="F35" s="255"/>
      <c r="G35" s="223"/>
      <c r="H35" s="224"/>
    </row>
    <row r="36" spans="1:8" ht="15" customHeight="1" x14ac:dyDescent="0.15">
      <c r="A36" s="261"/>
      <c r="B36" s="228"/>
      <c r="C36" s="258"/>
      <c r="D36" s="259"/>
      <c r="E36" s="228"/>
      <c r="F36" s="255"/>
      <c r="G36" s="225"/>
      <c r="H36" s="226"/>
    </row>
    <row r="37" spans="1:8" ht="12" customHeight="1" x14ac:dyDescent="0.15">
      <c r="A37" s="260">
        <v>4</v>
      </c>
      <c r="B37" s="227"/>
      <c r="C37" s="256"/>
      <c r="D37" s="257"/>
      <c r="E37" s="227"/>
      <c r="F37" s="255"/>
      <c r="G37" s="223"/>
      <c r="H37" s="224"/>
    </row>
    <row r="38" spans="1:8" ht="15" customHeight="1" x14ac:dyDescent="0.15">
      <c r="A38" s="261"/>
      <c r="B38" s="228"/>
      <c r="C38" s="258"/>
      <c r="D38" s="259"/>
      <c r="E38" s="228"/>
      <c r="F38" s="255"/>
      <c r="G38" s="225"/>
      <c r="H38" s="226"/>
    </row>
    <row r="39" spans="1:8" ht="12" customHeight="1" x14ac:dyDescent="0.15">
      <c r="A39" s="260">
        <v>5</v>
      </c>
      <c r="B39" s="227"/>
      <c r="C39" s="256"/>
      <c r="D39" s="257"/>
      <c r="E39" s="227"/>
      <c r="F39" s="255"/>
      <c r="G39" s="223"/>
      <c r="H39" s="224"/>
    </row>
    <row r="40" spans="1:8" ht="15" customHeight="1" x14ac:dyDescent="0.15">
      <c r="A40" s="261"/>
      <c r="B40" s="228"/>
      <c r="C40" s="258"/>
      <c r="D40" s="259"/>
      <c r="E40" s="228"/>
      <c r="F40" s="255"/>
      <c r="G40" s="225"/>
      <c r="H40" s="226"/>
    </row>
    <row r="41" spans="1:8" ht="12" customHeight="1" x14ac:dyDescent="0.15">
      <c r="A41" s="260">
        <v>6</v>
      </c>
      <c r="B41" s="227"/>
      <c r="C41" s="256"/>
      <c r="D41" s="257"/>
      <c r="E41" s="227"/>
      <c r="F41" s="255"/>
      <c r="G41" s="223"/>
      <c r="H41" s="224"/>
    </row>
    <row r="42" spans="1:8" ht="15" customHeight="1" x14ac:dyDescent="0.15">
      <c r="A42" s="261"/>
      <c r="B42" s="228"/>
      <c r="C42" s="258"/>
      <c r="D42" s="259"/>
      <c r="E42" s="228"/>
      <c r="F42" s="255"/>
      <c r="G42" s="225"/>
      <c r="H42" s="226"/>
    </row>
    <row r="43" spans="1:8" ht="12" customHeight="1" x14ac:dyDescent="0.15">
      <c r="A43" s="260">
        <v>7</v>
      </c>
      <c r="B43" s="227"/>
      <c r="C43" s="256"/>
      <c r="D43" s="257"/>
      <c r="E43" s="227"/>
      <c r="F43" s="255"/>
      <c r="G43" s="223"/>
      <c r="H43" s="224"/>
    </row>
    <row r="44" spans="1:8" ht="15" customHeight="1" x14ac:dyDescent="0.15">
      <c r="A44" s="261"/>
      <c r="B44" s="228"/>
      <c r="C44" s="258"/>
      <c r="D44" s="259"/>
      <c r="E44" s="228"/>
      <c r="F44" s="255"/>
      <c r="G44" s="225"/>
      <c r="H44" s="226"/>
    </row>
    <row r="45" spans="1:8" ht="12" customHeight="1" x14ac:dyDescent="0.15">
      <c r="A45" s="260">
        <v>8</v>
      </c>
      <c r="B45" s="227"/>
      <c r="C45" s="256"/>
      <c r="D45" s="257"/>
      <c r="E45" s="227"/>
      <c r="F45" s="255"/>
      <c r="G45" s="223"/>
      <c r="H45" s="224"/>
    </row>
    <row r="46" spans="1:8" ht="15" customHeight="1" x14ac:dyDescent="0.15">
      <c r="A46" s="261"/>
      <c r="B46" s="228"/>
      <c r="C46" s="258"/>
      <c r="D46" s="259"/>
      <c r="E46" s="228"/>
      <c r="F46" s="255"/>
      <c r="G46" s="225"/>
      <c r="H46" s="226"/>
    </row>
    <row r="47" spans="1:8" ht="12" customHeight="1" x14ac:dyDescent="0.15">
      <c r="A47" s="260">
        <v>9</v>
      </c>
      <c r="B47" s="227"/>
      <c r="C47" s="256"/>
      <c r="D47" s="257"/>
      <c r="E47" s="227"/>
      <c r="F47" s="255"/>
      <c r="G47" s="223"/>
      <c r="H47" s="224"/>
    </row>
    <row r="48" spans="1:8" ht="15" customHeight="1" x14ac:dyDescent="0.15">
      <c r="A48" s="261"/>
      <c r="B48" s="228"/>
      <c r="C48" s="258"/>
      <c r="D48" s="259"/>
      <c r="E48" s="228"/>
      <c r="F48" s="255"/>
      <c r="G48" s="225"/>
      <c r="H48" s="226"/>
    </row>
    <row r="49" spans="1:8" ht="12" customHeight="1" x14ac:dyDescent="0.15">
      <c r="A49" s="260">
        <v>10</v>
      </c>
      <c r="B49" s="227"/>
      <c r="C49" s="256"/>
      <c r="D49" s="257"/>
      <c r="E49" s="227"/>
      <c r="F49" s="255"/>
      <c r="G49" s="223"/>
      <c r="H49" s="224"/>
    </row>
    <row r="50" spans="1:8" ht="15" customHeight="1" x14ac:dyDescent="0.15">
      <c r="A50" s="261"/>
      <c r="B50" s="228"/>
      <c r="C50" s="258"/>
      <c r="D50" s="259"/>
      <c r="E50" s="228"/>
      <c r="F50" s="255"/>
      <c r="G50" s="225"/>
      <c r="H50" s="226"/>
    </row>
    <row r="51" spans="1:8" ht="12" customHeight="1" x14ac:dyDescent="0.15">
      <c r="A51" s="260">
        <v>11</v>
      </c>
      <c r="B51" s="227"/>
      <c r="C51" s="256"/>
      <c r="D51" s="257"/>
      <c r="E51" s="227"/>
      <c r="F51" s="255"/>
      <c r="G51" s="223"/>
      <c r="H51" s="224"/>
    </row>
    <row r="52" spans="1:8" ht="15" customHeight="1" x14ac:dyDescent="0.15">
      <c r="A52" s="261"/>
      <c r="B52" s="228"/>
      <c r="C52" s="258"/>
      <c r="D52" s="259"/>
      <c r="E52" s="228"/>
      <c r="F52" s="255"/>
      <c r="G52" s="225"/>
      <c r="H52" s="226"/>
    </row>
    <row r="53" spans="1:8" ht="12" customHeight="1" x14ac:dyDescent="0.15">
      <c r="A53" s="260">
        <v>12</v>
      </c>
      <c r="B53" s="227"/>
      <c r="C53" s="256"/>
      <c r="D53" s="257"/>
      <c r="E53" s="227"/>
      <c r="F53" s="255"/>
      <c r="G53" s="223"/>
      <c r="H53" s="224"/>
    </row>
    <row r="54" spans="1:8" ht="15" customHeight="1" x14ac:dyDescent="0.15">
      <c r="A54" s="261"/>
      <c r="B54" s="228"/>
      <c r="C54" s="258"/>
      <c r="D54" s="259"/>
      <c r="E54" s="228"/>
      <c r="F54" s="255"/>
      <c r="G54" s="225"/>
      <c r="H54" s="226"/>
    </row>
    <row r="55" spans="1:8" ht="12" customHeight="1" x14ac:dyDescent="0.15">
      <c r="A55" s="260">
        <v>13</v>
      </c>
      <c r="B55" s="227"/>
      <c r="C55" s="256"/>
      <c r="D55" s="257"/>
      <c r="E55" s="227"/>
      <c r="F55" s="255"/>
      <c r="G55" s="223"/>
      <c r="H55" s="224"/>
    </row>
    <row r="56" spans="1:8" ht="15" customHeight="1" x14ac:dyDescent="0.15">
      <c r="A56" s="261"/>
      <c r="B56" s="228"/>
      <c r="C56" s="258"/>
      <c r="D56" s="259"/>
      <c r="E56" s="228"/>
      <c r="F56" s="255"/>
      <c r="G56" s="225"/>
      <c r="H56" s="226"/>
    </row>
    <row r="57" spans="1:8" ht="12" customHeight="1" x14ac:dyDescent="0.15">
      <c r="A57" s="260">
        <v>14</v>
      </c>
      <c r="B57" s="227"/>
      <c r="C57" s="256"/>
      <c r="D57" s="257"/>
      <c r="E57" s="227"/>
      <c r="F57" s="255"/>
      <c r="G57" s="223"/>
      <c r="H57" s="224"/>
    </row>
    <row r="58" spans="1:8" ht="15" customHeight="1" x14ac:dyDescent="0.15">
      <c r="A58" s="261"/>
      <c r="B58" s="228"/>
      <c r="C58" s="258"/>
      <c r="D58" s="259"/>
      <c r="E58" s="228"/>
      <c r="F58" s="255"/>
      <c r="G58" s="225"/>
      <c r="H58" s="226"/>
    </row>
    <row r="59" spans="1:8" ht="12" customHeight="1" x14ac:dyDescent="0.15">
      <c r="A59" s="260">
        <v>15</v>
      </c>
      <c r="B59" s="227"/>
      <c r="C59" s="256"/>
      <c r="D59" s="257"/>
      <c r="E59" s="227"/>
      <c r="F59" s="255"/>
      <c r="G59" s="223"/>
      <c r="H59" s="224"/>
    </row>
    <row r="60" spans="1:8" ht="15" customHeight="1" x14ac:dyDescent="0.15">
      <c r="A60" s="261"/>
      <c r="B60" s="228"/>
      <c r="C60" s="258"/>
      <c r="D60" s="259"/>
      <c r="E60" s="228"/>
      <c r="F60" s="255"/>
      <c r="G60" s="225"/>
      <c r="H60" s="226"/>
    </row>
    <row r="61" spans="1:8" ht="12" customHeight="1" x14ac:dyDescent="0.15">
      <c r="A61" s="260">
        <v>16</v>
      </c>
      <c r="B61" s="227"/>
      <c r="C61" s="256"/>
      <c r="D61" s="257"/>
      <c r="E61" s="227"/>
      <c r="F61" s="255"/>
      <c r="G61" s="223"/>
      <c r="H61" s="224"/>
    </row>
    <row r="62" spans="1:8" ht="15" customHeight="1" x14ac:dyDescent="0.15">
      <c r="A62" s="261"/>
      <c r="B62" s="228"/>
      <c r="C62" s="258"/>
      <c r="D62" s="259"/>
      <c r="E62" s="228"/>
      <c r="F62" s="255"/>
      <c r="G62" s="225"/>
      <c r="H62" s="226"/>
    </row>
    <row r="63" spans="1:8" ht="12" customHeight="1" x14ac:dyDescent="0.15">
      <c r="A63" s="260">
        <v>17</v>
      </c>
      <c r="B63" s="227"/>
      <c r="C63" s="256"/>
      <c r="D63" s="257"/>
      <c r="E63" s="227"/>
      <c r="F63" s="255"/>
      <c r="G63" s="223"/>
      <c r="H63" s="224"/>
    </row>
    <row r="64" spans="1:8" ht="15" customHeight="1" x14ac:dyDescent="0.15">
      <c r="A64" s="261"/>
      <c r="B64" s="228"/>
      <c r="C64" s="258"/>
      <c r="D64" s="259"/>
      <c r="E64" s="228"/>
      <c r="F64" s="255"/>
      <c r="G64" s="225"/>
      <c r="H64" s="226"/>
    </row>
    <row r="65" spans="1:8" ht="12" customHeight="1" x14ac:dyDescent="0.15">
      <c r="A65" s="260">
        <v>18</v>
      </c>
      <c r="B65" s="227"/>
      <c r="C65" s="256"/>
      <c r="D65" s="257"/>
      <c r="E65" s="227"/>
      <c r="F65" s="255"/>
      <c r="G65" s="223"/>
      <c r="H65" s="224"/>
    </row>
    <row r="66" spans="1:8" ht="15" customHeight="1" x14ac:dyDescent="0.15">
      <c r="A66" s="261"/>
      <c r="B66" s="228"/>
      <c r="C66" s="258"/>
      <c r="D66" s="259"/>
      <c r="E66" s="228"/>
      <c r="F66" s="255"/>
      <c r="G66" s="225"/>
      <c r="H66" s="226"/>
    </row>
    <row r="67" spans="1:8" ht="12" customHeight="1" x14ac:dyDescent="0.15">
      <c r="A67" s="260">
        <v>19</v>
      </c>
      <c r="B67" s="227"/>
      <c r="C67" s="256"/>
      <c r="D67" s="257"/>
      <c r="E67" s="227"/>
      <c r="F67" s="255"/>
      <c r="G67" s="223"/>
      <c r="H67" s="224"/>
    </row>
    <row r="68" spans="1:8" ht="15" customHeight="1" x14ac:dyDescent="0.15">
      <c r="A68" s="261"/>
      <c r="B68" s="228"/>
      <c r="C68" s="258"/>
      <c r="D68" s="259"/>
      <c r="E68" s="228"/>
      <c r="F68" s="255"/>
      <c r="G68" s="225"/>
      <c r="H68" s="226"/>
    </row>
    <row r="69" spans="1:8" ht="12" customHeight="1" x14ac:dyDescent="0.15">
      <c r="A69" s="260">
        <v>20</v>
      </c>
      <c r="B69" s="227"/>
      <c r="C69" s="256"/>
      <c r="D69" s="257"/>
      <c r="E69" s="227"/>
      <c r="F69" s="255"/>
      <c r="G69" s="223"/>
      <c r="H69" s="224"/>
    </row>
    <row r="70" spans="1:8" ht="15" customHeight="1" thickBot="1" x14ac:dyDescent="0.2">
      <c r="A70" s="283"/>
      <c r="B70" s="228"/>
      <c r="C70" s="344"/>
      <c r="D70" s="345"/>
      <c r="E70" s="326"/>
      <c r="F70" s="341"/>
      <c r="G70" s="342"/>
      <c r="H70" s="343"/>
    </row>
    <row r="71" spans="1:8" ht="15" customHeight="1" x14ac:dyDescent="0.15">
      <c r="A71" s="279" t="s">
        <v>6</v>
      </c>
      <c r="B71" s="280"/>
      <c r="C71" s="280"/>
      <c r="D71" s="280"/>
      <c r="E71" s="280"/>
      <c r="F71" s="280"/>
      <c r="G71" s="280"/>
      <c r="H71" s="281"/>
    </row>
    <row r="72" spans="1:8" ht="15" customHeight="1" x14ac:dyDescent="0.15">
      <c r="A72" s="69"/>
      <c r="B72" s="276" t="s">
        <v>154</v>
      </c>
      <c r="C72" s="275"/>
      <c r="D72" s="70"/>
      <c r="E72" s="71"/>
      <c r="F72" s="71"/>
      <c r="G72" s="71"/>
      <c r="H72" s="72"/>
    </row>
    <row r="73" spans="1:8" ht="15" customHeight="1" x14ac:dyDescent="0.15">
      <c r="A73" s="69"/>
      <c r="B73" s="71"/>
      <c r="C73" s="73" t="s">
        <v>18</v>
      </c>
      <c r="D73" s="275"/>
      <c r="E73" s="275"/>
      <c r="F73" s="275"/>
      <c r="G73" s="71"/>
      <c r="H73" s="72"/>
    </row>
    <row r="74" spans="1:8" ht="18" customHeight="1" thickBot="1" x14ac:dyDescent="0.2">
      <c r="A74" s="74"/>
      <c r="B74" s="75"/>
      <c r="C74" s="75"/>
      <c r="D74" s="75"/>
      <c r="E74" s="76" t="s">
        <v>19</v>
      </c>
      <c r="F74" s="277"/>
      <c r="G74" s="277"/>
      <c r="H74" s="278"/>
    </row>
    <row r="75" spans="1:8" ht="18" customHeight="1" x14ac:dyDescent="0.15">
      <c r="A75" s="77" t="s">
        <v>7</v>
      </c>
      <c r="B75" s="78"/>
      <c r="C75" s="264"/>
      <c r="D75" s="264"/>
      <c r="E75" s="264"/>
      <c r="F75" s="264"/>
      <c r="G75" s="264"/>
      <c r="H75" s="265"/>
    </row>
    <row r="76" spans="1:8" ht="18" customHeight="1" thickBot="1" x14ac:dyDescent="0.2">
      <c r="A76" s="272"/>
      <c r="B76" s="273"/>
      <c r="C76" s="273"/>
      <c r="D76" s="273"/>
      <c r="E76" s="273"/>
      <c r="F76" s="273"/>
      <c r="G76" s="273"/>
      <c r="H76" s="274"/>
    </row>
    <row r="77" spans="1:8" ht="18" customHeight="1" x14ac:dyDescent="0.15">
      <c r="A77" s="266" t="s">
        <v>89</v>
      </c>
      <c r="B77" s="262"/>
      <c r="C77" s="262"/>
      <c r="D77" s="262"/>
      <c r="E77" s="262"/>
      <c r="F77" s="262"/>
      <c r="G77" s="262"/>
      <c r="H77" s="267"/>
    </row>
    <row r="78" spans="1:8" ht="18" customHeight="1" x14ac:dyDescent="0.15">
      <c r="A78" s="79"/>
      <c r="B78" s="70"/>
      <c r="C78" s="70" t="s">
        <v>96</v>
      </c>
      <c r="D78" s="12"/>
      <c r="E78" s="71" t="s">
        <v>97</v>
      </c>
      <c r="F78" s="70" t="s">
        <v>120</v>
      </c>
      <c r="G78" s="12"/>
      <c r="H78" s="72" t="s">
        <v>90</v>
      </c>
    </row>
    <row r="79" spans="1:8" ht="18" customHeight="1" thickBot="1" x14ac:dyDescent="0.2">
      <c r="A79" s="268"/>
      <c r="B79" s="269"/>
      <c r="C79" s="76" t="s">
        <v>98</v>
      </c>
      <c r="D79" s="12"/>
      <c r="E79" s="270" t="s">
        <v>99</v>
      </c>
      <c r="F79" s="270"/>
      <c r="G79" s="270"/>
      <c r="H79" s="271"/>
    </row>
    <row r="80" spans="1:8" ht="18" customHeight="1" x14ac:dyDescent="0.15">
      <c r="A80" s="262" t="str">
        <f>"※大会申込書は、各地域理事が纏めて、"&amp;[1]Sheet1!$B$2&amp;"迄に総務部長へ送付して下さい。"</f>
        <v>※大会申込書は、各地域理事が纏めて、８月２１日（日）迄に総務部長へ送付して下さい。</v>
      </c>
      <c r="B80" s="262"/>
      <c r="C80" s="262"/>
      <c r="D80" s="263"/>
      <c r="E80" s="262"/>
      <c r="F80" s="262"/>
      <c r="G80" s="262"/>
      <c r="H80" s="262"/>
    </row>
    <row r="81" spans="1:8" ht="20.100000000000001" customHeight="1" x14ac:dyDescent="0.15">
      <c r="A81" s="80"/>
      <c r="B81" s="80"/>
      <c r="C81" s="80"/>
      <c r="D81" s="80"/>
      <c r="E81" s="80"/>
      <c r="F81" s="80"/>
      <c r="G81" s="80"/>
      <c r="H81" s="80"/>
    </row>
    <row r="82" spans="1:8" ht="20.100000000000001" customHeight="1" x14ac:dyDescent="0.15">
      <c r="A82" s="80"/>
      <c r="B82" s="80"/>
      <c r="C82" s="80"/>
      <c r="D82" s="80"/>
      <c r="E82" s="80"/>
      <c r="F82" s="80"/>
      <c r="G82" s="80"/>
      <c r="H82" s="80"/>
    </row>
    <row r="83" spans="1:8" ht="20.100000000000001" customHeight="1" x14ac:dyDescent="0.15">
      <c r="A83" s="80"/>
      <c r="B83" s="80"/>
      <c r="C83" s="80"/>
      <c r="D83" s="80"/>
      <c r="E83" s="80"/>
      <c r="F83" s="80"/>
      <c r="G83" s="80"/>
      <c r="H83" s="80"/>
    </row>
    <row r="84" spans="1:8" ht="20.100000000000001" customHeight="1" x14ac:dyDescent="0.15">
      <c r="A84" s="80"/>
      <c r="B84" s="80"/>
      <c r="C84" s="80"/>
      <c r="D84" s="80"/>
      <c r="E84" s="80"/>
      <c r="F84" s="80"/>
      <c r="G84" s="80"/>
      <c r="H84" s="80"/>
    </row>
    <row r="85" spans="1:8" ht="20.100000000000001" customHeight="1" x14ac:dyDescent="0.15">
      <c r="A85" s="80"/>
      <c r="B85" s="80"/>
      <c r="C85" s="80"/>
      <c r="D85" s="80"/>
      <c r="E85" s="80"/>
      <c r="F85" s="80"/>
      <c r="G85" s="80"/>
      <c r="H85" s="80"/>
    </row>
    <row r="86" spans="1:8" ht="20.100000000000001" customHeight="1" x14ac:dyDescent="0.15">
      <c r="A86" s="80"/>
      <c r="B86" s="80"/>
      <c r="C86" s="80"/>
      <c r="D86" s="80"/>
      <c r="E86" s="80"/>
      <c r="F86" s="80"/>
      <c r="G86" s="80"/>
      <c r="H86" s="80"/>
    </row>
    <row r="87" spans="1:8" ht="20.100000000000001" customHeight="1" x14ac:dyDescent="0.15">
      <c r="A87" s="80"/>
      <c r="B87" s="80"/>
      <c r="C87" s="80"/>
      <c r="D87" s="80"/>
      <c r="E87" s="80"/>
      <c r="F87" s="80"/>
      <c r="G87" s="80"/>
      <c r="H87" s="80"/>
    </row>
    <row r="88" spans="1:8" ht="20.100000000000001" customHeight="1" x14ac:dyDescent="0.15">
      <c r="A88" s="80"/>
      <c r="B88" s="80"/>
      <c r="C88" s="80"/>
      <c r="D88" s="80"/>
      <c r="E88" s="80"/>
      <c r="F88" s="80"/>
      <c r="G88" s="80"/>
      <c r="H88" s="80"/>
    </row>
    <row r="89" spans="1:8" ht="20.100000000000001" customHeight="1" x14ac:dyDescent="0.15">
      <c r="A89" s="80"/>
      <c r="B89" s="80"/>
      <c r="C89" s="80"/>
      <c r="D89" s="80"/>
      <c r="E89" s="80"/>
      <c r="F89" s="80"/>
      <c r="G89" s="80"/>
      <c r="H89" s="80"/>
    </row>
    <row r="90" spans="1:8" ht="20.100000000000001" customHeight="1" x14ac:dyDescent="0.15">
      <c r="A90" s="80"/>
      <c r="B90" s="80"/>
      <c r="C90" s="80"/>
      <c r="D90" s="80"/>
      <c r="E90" s="80"/>
      <c r="F90" s="80"/>
      <c r="G90" s="80"/>
      <c r="H90" s="80"/>
    </row>
    <row r="91" spans="1:8" ht="20.100000000000001" customHeight="1" x14ac:dyDescent="0.15">
      <c r="A91" s="80"/>
      <c r="B91" s="80"/>
      <c r="C91" s="80"/>
      <c r="D91" s="80"/>
      <c r="E91" s="80"/>
      <c r="F91" s="80"/>
      <c r="G91" s="80"/>
      <c r="H91" s="80"/>
    </row>
    <row r="92" spans="1:8" ht="20.100000000000001" customHeight="1" x14ac:dyDescent="0.15">
      <c r="A92" s="80"/>
      <c r="B92" s="80"/>
      <c r="C92" s="80"/>
      <c r="D92" s="80"/>
      <c r="E92" s="80"/>
      <c r="F92" s="80"/>
      <c r="G92" s="80"/>
      <c r="H92" s="80"/>
    </row>
    <row r="93" spans="1:8" ht="20.100000000000001" customHeight="1" x14ac:dyDescent="0.15">
      <c r="A93" s="80"/>
      <c r="B93" s="80"/>
      <c r="C93" s="80"/>
      <c r="D93" s="80"/>
      <c r="E93" s="80"/>
      <c r="F93" s="80"/>
      <c r="G93" s="80"/>
      <c r="H93" s="80"/>
    </row>
    <row r="94" spans="1:8" ht="20.100000000000001" customHeight="1" x14ac:dyDescent="0.15">
      <c r="A94" s="80"/>
      <c r="B94" s="80"/>
      <c r="C94" s="80"/>
      <c r="D94" s="80"/>
      <c r="E94" s="80"/>
      <c r="F94" s="80"/>
      <c r="G94" s="80"/>
      <c r="H94" s="80"/>
    </row>
    <row r="95" spans="1:8" ht="20.100000000000001" customHeight="1" x14ac:dyDescent="0.15">
      <c r="A95" s="80"/>
      <c r="B95" s="80"/>
      <c r="C95" s="80"/>
      <c r="D95" s="80"/>
      <c r="E95" s="80"/>
      <c r="F95" s="80"/>
      <c r="G95" s="80"/>
      <c r="H95" s="80"/>
    </row>
    <row r="96" spans="1:8" ht="20.100000000000001" customHeight="1" x14ac:dyDescent="0.15">
      <c r="A96" s="80"/>
      <c r="B96" s="80"/>
      <c r="C96" s="80"/>
      <c r="D96" s="80"/>
      <c r="E96" s="80"/>
      <c r="F96" s="80"/>
      <c r="G96" s="80"/>
      <c r="H96" s="80"/>
    </row>
    <row r="97" spans="1:8" ht="20.100000000000001" customHeight="1" x14ac:dyDescent="0.15">
      <c r="A97" s="80"/>
      <c r="B97" s="80"/>
      <c r="C97" s="80"/>
      <c r="D97" s="80"/>
      <c r="E97" s="80"/>
      <c r="F97" s="80"/>
      <c r="G97" s="80"/>
      <c r="H97" s="80"/>
    </row>
    <row r="98" spans="1:8" ht="20.100000000000001" customHeight="1" x14ac:dyDescent="0.15">
      <c r="A98" s="80"/>
      <c r="B98" s="80"/>
      <c r="C98" s="80"/>
      <c r="D98" s="80"/>
      <c r="E98" s="80"/>
      <c r="F98" s="80"/>
      <c r="G98" s="80"/>
      <c r="H98" s="80"/>
    </row>
    <row r="99" spans="1:8" ht="20.100000000000001" customHeight="1" x14ac:dyDescent="0.15">
      <c r="A99" s="80"/>
      <c r="B99" s="80"/>
      <c r="C99" s="80"/>
      <c r="D99" s="80"/>
      <c r="E99" s="80"/>
      <c r="F99" s="80"/>
      <c r="G99" s="80"/>
      <c r="H99" s="80"/>
    </row>
    <row r="100" spans="1:8" ht="20.100000000000001" customHeight="1" x14ac:dyDescent="0.15">
      <c r="A100" s="80"/>
      <c r="B100" s="80"/>
      <c r="C100" s="80"/>
      <c r="D100" s="80"/>
      <c r="E100" s="80"/>
      <c r="F100" s="80"/>
      <c r="G100" s="80"/>
      <c r="H100" s="80"/>
    </row>
    <row r="101" spans="1:8" ht="20.100000000000001" customHeight="1" x14ac:dyDescent="0.15">
      <c r="A101" s="80"/>
      <c r="B101" s="80"/>
      <c r="C101" s="80"/>
      <c r="D101" s="80"/>
      <c r="E101" s="80"/>
      <c r="F101" s="80"/>
      <c r="G101" s="80"/>
      <c r="H101" s="80"/>
    </row>
    <row r="102" spans="1:8" ht="20.100000000000001" customHeight="1" x14ac:dyDescent="0.15">
      <c r="A102" s="80"/>
      <c r="B102" s="80"/>
      <c r="C102" s="80"/>
      <c r="D102" s="80"/>
      <c r="E102" s="80"/>
      <c r="F102" s="80"/>
      <c r="G102" s="80"/>
      <c r="H102" s="80"/>
    </row>
    <row r="103" spans="1:8" ht="20.100000000000001" customHeight="1" x14ac:dyDescent="0.15">
      <c r="A103" s="80"/>
      <c r="B103" s="80"/>
      <c r="C103" s="80"/>
      <c r="D103" s="80"/>
      <c r="E103" s="80"/>
      <c r="F103" s="80"/>
      <c r="G103" s="80"/>
      <c r="H103" s="80"/>
    </row>
    <row r="104" spans="1:8" ht="20.100000000000001" customHeight="1" x14ac:dyDescent="0.15">
      <c r="A104" s="80"/>
      <c r="B104" s="80"/>
      <c r="C104" s="80"/>
      <c r="D104" s="80"/>
      <c r="E104" s="80"/>
      <c r="F104" s="80"/>
      <c r="G104" s="80"/>
      <c r="H104" s="80"/>
    </row>
    <row r="105" spans="1:8" ht="20.100000000000001" customHeight="1" x14ac:dyDescent="0.15">
      <c r="A105" s="80"/>
      <c r="B105" s="80"/>
      <c r="C105" s="80"/>
      <c r="D105" s="80"/>
      <c r="E105" s="80"/>
      <c r="F105" s="80"/>
      <c r="G105" s="80"/>
      <c r="H105" s="80"/>
    </row>
    <row r="106" spans="1:8" ht="20.100000000000001" customHeight="1" x14ac:dyDescent="0.15">
      <c r="A106" s="80"/>
      <c r="B106" s="80"/>
      <c r="C106" s="80"/>
      <c r="D106" s="80"/>
      <c r="E106" s="80"/>
      <c r="F106" s="80"/>
      <c r="G106" s="80"/>
      <c r="H106" s="80"/>
    </row>
    <row r="107" spans="1:8" ht="20.100000000000001" customHeight="1" x14ac:dyDescent="0.15">
      <c r="A107" s="80"/>
      <c r="B107" s="80"/>
      <c r="C107" s="80"/>
      <c r="D107" s="80"/>
      <c r="E107" s="80"/>
      <c r="F107" s="80"/>
      <c r="G107" s="80"/>
      <c r="H107" s="80"/>
    </row>
    <row r="108" spans="1:8" ht="20.100000000000001" customHeight="1" x14ac:dyDescent="0.15">
      <c r="A108" s="80"/>
      <c r="B108" s="80"/>
      <c r="C108" s="80"/>
      <c r="D108" s="80"/>
      <c r="E108" s="80"/>
      <c r="F108" s="80"/>
      <c r="G108" s="80"/>
      <c r="H108" s="80"/>
    </row>
    <row r="109" spans="1:8" ht="20.100000000000001" customHeight="1" x14ac:dyDescent="0.15">
      <c r="A109" s="80"/>
      <c r="B109" s="80"/>
      <c r="C109" s="80"/>
      <c r="D109" s="80"/>
      <c r="E109" s="80"/>
      <c r="F109" s="80"/>
      <c r="G109" s="80"/>
      <c r="H109" s="80"/>
    </row>
    <row r="110" spans="1:8" ht="20.100000000000001" customHeight="1" x14ac:dyDescent="0.15">
      <c r="A110" s="80"/>
      <c r="B110" s="80"/>
      <c r="C110" s="80"/>
      <c r="D110" s="80"/>
      <c r="E110" s="80"/>
      <c r="F110" s="80"/>
      <c r="G110" s="80"/>
      <c r="H110" s="80"/>
    </row>
    <row r="111" spans="1:8" ht="20.100000000000001" customHeight="1" x14ac:dyDescent="0.15">
      <c r="A111" s="80"/>
      <c r="B111" s="80"/>
      <c r="C111" s="80"/>
      <c r="D111" s="80"/>
      <c r="E111" s="80"/>
      <c r="F111" s="80"/>
      <c r="G111" s="80"/>
      <c r="H111" s="80"/>
    </row>
    <row r="112" spans="1:8" ht="20.100000000000001" customHeight="1" x14ac:dyDescent="0.15">
      <c r="A112" s="80"/>
      <c r="B112" s="80"/>
      <c r="C112" s="80"/>
      <c r="D112" s="80"/>
      <c r="E112" s="80"/>
      <c r="F112" s="80"/>
      <c r="G112" s="80"/>
      <c r="H112" s="80"/>
    </row>
    <row r="113" spans="1:8" ht="20.100000000000001" customHeight="1" x14ac:dyDescent="0.15">
      <c r="A113" s="80"/>
      <c r="B113" s="80"/>
      <c r="C113" s="80"/>
      <c r="D113" s="80"/>
      <c r="E113" s="80"/>
      <c r="F113" s="80"/>
      <c r="G113" s="80"/>
      <c r="H113" s="80"/>
    </row>
    <row r="114" spans="1:8" ht="20.100000000000001" customHeight="1" x14ac:dyDescent="0.15">
      <c r="A114" s="80"/>
      <c r="B114" s="80"/>
      <c r="C114" s="80"/>
      <c r="D114" s="80"/>
      <c r="E114" s="80"/>
      <c r="F114" s="80"/>
      <c r="G114" s="80"/>
      <c r="H114" s="80"/>
    </row>
    <row r="115" spans="1:8" ht="20.100000000000001" customHeight="1" x14ac:dyDescent="0.15">
      <c r="A115" s="80"/>
      <c r="B115" s="80"/>
      <c r="C115" s="80"/>
      <c r="D115" s="80"/>
      <c r="E115" s="80"/>
      <c r="F115" s="80"/>
      <c r="G115" s="80"/>
      <c r="H115" s="80"/>
    </row>
    <row r="116" spans="1:8" ht="20.100000000000001" customHeight="1" x14ac:dyDescent="0.15">
      <c r="A116" s="80"/>
      <c r="B116" s="80"/>
      <c r="C116" s="80"/>
      <c r="D116" s="80"/>
      <c r="E116" s="80"/>
      <c r="F116" s="80"/>
      <c r="G116" s="80"/>
      <c r="H116" s="80"/>
    </row>
    <row r="117" spans="1:8" ht="20.100000000000001" customHeight="1" x14ac:dyDescent="0.15">
      <c r="A117" s="80"/>
      <c r="B117" s="80"/>
      <c r="C117" s="80"/>
      <c r="D117" s="80"/>
      <c r="E117" s="80"/>
      <c r="F117" s="80"/>
      <c r="G117" s="80"/>
      <c r="H117" s="80"/>
    </row>
    <row r="118" spans="1:8" ht="20.100000000000001" customHeight="1" x14ac:dyDescent="0.15">
      <c r="A118" s="80"/>
      <c r="B118" s="80"/>
      <c r="C118" s="80"/>
      <c r="D118" s="80"/>
      <c r="E118" s="80"/>
      <c r="F118" s="80"/>
      <c r="G118" s="80"/>
      <c r="H118" s="80"/>
    </row>
    <row r="119" spans="1:8" ht="20.100000000000001" customHeight="1" x14ac:dyDescent="0.15">
      <c r="A119" s="80"/>
      <c r="B119" s="80"/>
      <c r="C119" s="80"/>
      <c r="D119" s="80"/>
      <c r="E119" s="80"/>
      <c r="F119" s="80"/>
      <c r="G119" s="80"/>
      <c r="H119" s="80"/>
    </row>
    <row r="120" spans="1:8" ht="20.100000000000001" customHeight="1" x14ac:dyDescent="0.15">
      <c r="A120" s="80"/>
      <c r="B120" s="80"/>
      <c r="C120" s="80"/>
      <c r="D120" s="80"/>
      <c r="E120" s="80"/>
      <c r="F120" s="80"/>
      <c r="G120" s="80"/>
      <c r="H120" s="80"/>
    </row>
    <row r="121" spans="1:8" ht="20.100000000000001" customHeight="1" x14ac:dyDescent="0.15">
      <c r="A121" s="80"/>
      <c r="B121" s="80"/>
      <c r="C121" s="80"/>
      <c r="D121" s="80"/>
      <c r="E121" s="80"/>
      <c r="F121" s="80"/>
      <c r="G121" s="80"/>
      <c r="H121" s="80"/>
    </row>
    <row r="122" spans="1:8" ht="20.100000000000001" customHeight="1" x14ac:dyDescent="0.15">
      <c r="A122" s="80"/>
      <c r="B122" s="80"/>
      <c r="C122" s="80"/>
      <c r="D122" s="80"/>
      <c r="E122" s="80"/>
      <c r="F122" s="80"/>
      <c r="G122" s="80"/>
      <c r="H122" s="80"/>
    </row>
    <row r="123" spans="1:8" ht="20.100000000000001" customHeight="1" x14ac:dyDescent="0.15">
      <c r="A123" s="80"/>
      <c r="B123" s="80"/>
      <c r="C123" s="80"/>
      <c r="D123" s="80"/>
      <c r="E123" s="80"/>
      <c r="F123" s="80"/>
      <c r="G123" s="80"/>
      <c r="H123" s="80"/>
    </row>
    <row r="124" spans="1:8" ht="20.100000000000001" customHeight="1" x14ac:dyDescent="0.15">
      <c r="A124" s="80"/>
      <c r="B124" s="80"/>
      <c r="C124" s="80"/>
      <c r="D124" s="80"/>
      <c r="E124" s="80"/>
      <c r="F124" s="80"/>
      <c r="G124" s="80"/>
      <c r="H124" s="80"/>
    </row>
    <row r="125" spans="1:8" ht="20.100000000000001" customHeight="1" x14ac:dyDescent="0.15">
      <c r="A125" s="80"/>
      <c r="B125" s="80"/>
      <c r="C125" s="80"/>
      <c r="D125" s="80"/>
      <c r="E125" s="80"/>
      <c r="F125" s="80"/>
      <c r="G125" s="80"/>
      <c r="H125" s="80"/>
    </row>
    <row r="126" spans="1:8" ht="20.100000000000001" customHeight="1" x14ac:dyDescent="0.15">
      <c r="A126" s="80"/>
      <c r="B126" s="80"/>
      <c r="C126" s="80"/>
      <c r="D126" s="80"/>
      <c r="E126" s="80"/>
      <c r="F126" s="80"/>
      <c r="G126" s="80"/>
      <c r="H126" s="80"/>
    </row>
    <row r="127" spans="1:8" ht="20.100000000000001" customHeight="1" x14ac:dyDescent="0.15">
      <c r="A127" s="80"/>
      <c r="B127" s="80"/>
      <c r="C127" s="80"/>
      <c r="D127" s="80"/>
      <c r="E127" s="80"/>
      <c r="F127" s="80"/>
      <c r="G127" s="80"/>
      <c r="H127" s="80"/>
    </row>
    <row r="128" spans="1:8" ht="20.100000000000001" customHeight="1" x14ac:dyDescent="0.15">
      <c r="A128" s="80"/>
      <c r="B128" s="80"/>
      <c r="C128" s="80"/>
      <c r="D128" s="80"/>
      <c r="E128" s="80"/>
      <c r="F128" s="80"/>
      <c r="G128" s="80"/>
      <c r="H128" s="80"/>
    </row>
    <row r="129" spans="1:8" ht="20.100000000000001" customHeight="1" x14ac:dyDescent="0.15">
      <c r="A129" s="80"/>
      <c r="B129" s="80"/>
      <c r="C129" s="80"/>
      <c r="D129" s="80"/>
      <c r="E129" s="80"/>
      <c r="F129" s="80"/>
      <c r="G129" s="80"/>
      <c r="H129" s="80"/>
    </row>
    <row r="130" spans="1:8" ht="20.100000000000001" customHeight="1" x14ac:dyDescent="0.15">
      <c r="A130" s="80"/>
      <c r="B130" s="80"/>
      <c r="C130" s="80"/>
      <c r="D130" s="80"/>
      <c r="E130" s="80"/>
      <c r="F130" s="80"/>
      <c r="G130" s="80"/>
      <c r="H130" s="80"/>
    </row>
    <row r="131" spans="1:8" ht="20.100000000000001" customHeight="1" x14ac:dyDescent="0.15">
      <c r="A131" s="80"/>
      <c r="B131" s="80"/>
      <c r="C131" s="80"/>
      <c r="D131" s="80"/>
      <c r="E131" s="80"/>
      <c r="F131" s="80"/>
      <c r="G131" s="80"/>
      <c r="H131" s="80"/>
    </row>
    <row r="132" spans="1:8" ht="20.100000000000001" customHeight="1" x14ac:dyDescent="0.15">
      <c r="A132" s="80"/>
      <c r="B132" s="80"/>
      <c r="C132" s="80"/>
      <c r="D132" s="80"/>
      <c r="E132" s="80"/>
      <c r="F132" s="80"/>
      <c r="G132" s="80"/>
      <c r="H132" s="80"/>
    </row>
    <row r="133" spans="1:8" ht="20.100000000000001" customHeight="1" x14ac:dyDescent="0.15">
      <c r="A133" s="80" t="s">
        <v>88</v>
      </c>
      <c r="B133" s="80"/>
      <c r="C133" s="80" t="s">
        <v>88</v>
      </c>
      <c r="D133" s="80"/>
      <c r="E133" s="80" t="s">
        <v>125</v>
      </c>
      <c r="F133" s="80"/>
      <c r="G133" s="80"/>
      <c r="H133" s="80" t="s">
        <v>125</v>
      </c>
    </row>
    <row r="134" spans="1:8" ht="20.100000000000001" customHeight="1" x14ac:dyDescent="0.15">
      <c r="A134" s="81" t="s">
        <v>26</v>
      </c>
      <c r="B134" s="80"/>
      <c r="C134" s="80" t="s">
        <v>102</v>
      </c>
      <c r="D134" s="80"/>
      <c r="E134" s="80">
        <v>0</v>
      </c>
      <c r="F134" s="80"/>
      <c r="G134" s="80"/>
      <c r="H134" s="80">
        <v>4</v>
      </c>
    </row>
    <row r="135" spans="1:8" ht="20.100000000000001" customHeight="1" x14ac:dyDescent="0.15">
      <c r="A135" s="81" t="s">
        <v>27</v>
      </c>
      <c r="B135" s="80"/>
      <c r="C135" s="80" t="s">
        <v>103</v>
      </c>
      <c r="D135" s="80"/>
      <c r="E135" s="80">
        <v>1</v>
      </c>
      <c r="F135" s="80"/>
      <c r="G135" s="80"/>
      <c r="H135" s="80">
        <v>3</v>
      </c>
    </row>
    <row r="136" spans="1:8" ht="20.100000000000001" customHeight="1" x14ac:dyDescent="0.15">
      <c r="A136" s="81" t="s">
        <v>28</v>
      </c>
      <c r="B136" s="80"/>
      <c r="C136" s="80" t="s">
        <v>104</v>
      </c>
      <c r="D136" s="80"/>
      <c r="E136" s="80">
        <v>2</v>
      </c>
      <c r="F136" s="80"/>
      <c r="G136" s="80"/>
      <c r="H136" s="80">
        <v>2</v>
      </c>
    </row>
    <row r="137" spans="1:8" ht="20.100000000000001" customHeight="1" x14ac:dyDescent="0.15">
      <c r="A137" s="81" t="s">
        <v>29</v>
      </c>
      <c r="B137" s="80"/>
      <c r="C137" s="80" t="s">
        <v>105</v>
      </c>
      <c r="D137" s="80"/>
      <c r="E137" s="80">
        <v>3</v>
      </c>
      <c r="F137" s="80"/>
      <c r="G137" s="80"/>
      <c r="H137" s="80">
        <v>1</v>
      </c>
    </row>
    <row r="138" spans="1:8" ht="20.100000000000001" customHeight="1" x14ac:dyDescent="0.15">
      <c r="A138" s="81" t="s">
        <v>30</v>
      </c>
      <c r="B138" s="80"/>
      <c r="C138" s="80" t="s">
        <v>106</v>
      </c>
      <c r="D138" s="80"/>
      <c r="E138" s="80">
        <v>4</v>
      </c>
      <c r="F138" s="80"/>
      <c r="G138" s="80"/>
      <c r="H138" s="80"/>
    </row>
    <row r="139" spans="1:8" ht="20.100000000000001" customHeight="1" x14ac:dyDescent="0.15">
      <c r="A139" s="81" t="s">
        <v>31</v>
      </c>
      <c r="B139" s="80"/>
      <c r="C139" s="80" t="s">
        <v>107</v>
      </c>
      <c r="D139" s="80"/>
      <c r="E139" s="80">
        <v>5</v>
      </c>
      <c r="F139" s="80"/>
      <c r="G139" s="80"/>
      <c r="H139" s="80"/>
    </row>
    <row r="140" spans="1:8" ht="20.100000000000001" customHeight="1" x14ac:dyDescent="0.15">
      <c r="A140" s="81" t="s">
        <v>32</v>
      </c>
      <c r="B140" s="80"/>
      <c r="C140" s="80" t="s">
        <v>108</v>
      </c>
      <c r="D140" s="80"/>
      <c r="E140" s="80">
        <v>6</v>
      </c>
      <c r="F140" s="80"/>
      <c r="G140" s="80"/>
      <c r="H140" s="80"/>
    </row>
    <row r="141" spans="1:8" ht="20.100000000000001" customHeight="1" x14ac:dyDescent="0.15">
      <c r="A141" s="81" t="s">
        <v>33</v>
      </c>
      <c r="B141" s="80"/>
      <c r="C141" s="80" t="s">
        <v>109</v>
      </c>
      <c r="D141" s="80"/>
      <c r="E141" s="80">
        <v>7</v>
      </c>
      <c r="F141" s="80"/>
      <c r="G141" s="80"/>
      <c r="H141" s="80"/>
    </row>
    <row r="142" spans="1:8" ht="20.100000000000001" customHeight="1" x14ac:dyDescent="0.15">
      <c r="A142" s="81" t="s">
        <v>34</v>
      </c>
      <c r="B142" s="80"/>
      <c r="C142" s="80" t="s">
        <v>110</v>
      </c>
      <c r="D142" s="80"/>
      <c r="E142" s="80">
        <v>8</v>
      </c>
      <c r="F142" s="80"/>
      <c r="G142" s="80"/>
      <c r="H142" s="80"/>
    </row>
    <row r="143" spans="1:8" ht="20.100000000000001" customHeight="1" x14ac:dyDescent="0.15">
      <c r="A143" s="81" t="s">
        <v>127</v>
      </c>
      <c r="B143" s="80"/>
      <c r="C143" s="80" t="s">
        <v>111</v>
      </c>
      <c r="D143" s="80"/>
      <c r="E143" s="80">
        <v>9</v>
      </c>
      <c r="F143" s="80"/>
      <c r="G143" s="80"/>
      <c r="H143" s="80"/>
    </row>
    <row r="144" spans="1:8" ht="20.100000000000001" customHeight="1" x14ac:dyDescent="0.15">
      <c r="A144" s="81" t="s">
        <v>36</v>
      </c>
      <c r="B144" s="80"/>
      <c r="C144" s="80" t="s">
        <v>112</v>
      </c>
      <c r="D144" s="80"/>
      <c r="E144" s="80">
        <v>11</v>
      </c>
      <c r="F144" s="80"/>
      <c r="G144" s="80"/>
      <c r="H144" s="80"/>
    </row>
    <row r="145" spans="1:8" ht="20.100000000000001" customHeight="1" x14ac:dyDescent="0.15">
      <c r="A145" s="81" t="s">
        <v>37</v>
      </c>
      <c r="B145" s="80"/>
      <c r="C145" s="80" t="s">
        <v>113</v>
      </c>
      <c r="D145" s="80"/>
      <c r="E145" s="80">
        <v>12</v>
      </c>
      <c r="F145" s="80"/>
      <c r="G145" s="80"/>
      <c r="H145" s="80"/>
    </row>
    <row r="146" spans="1:8" ht="20.100000000000001" customHeight="1" x14ac:dyDescent="0.15">
      <c r="A146" s="81" t="s">
        <v>38</v>
      </c>
      <c r="B146" s="80"/>
      <c r="C146" s="80" t="s">
        <v>117</v>
      </c>
      <c r="D146" s="80"/>
      <c r="E146" s="80">
        <v>13</v>
      </c>
      <c r="F146" s="80"/>
      <c r="G146" s="80"/>
      <c r="H146" s="80"/>
    </row>
    <row r="147" spans="1:8" ht="20.100000000000001" customHeight="1" x14ac:dyDescent="0.15">
      <c r="A147" s="81" t="s">
        <v>39</v>
      </c>
      <c r="B147" s="80"/>
      <c r="C147" s="80" t="s">
        <v>114</v>
      </c>
      <c r="D147" s="80"/>
      <c r="E147" s="80">
        <v>14</v>
      </c>
      <c r="F147" s="80"/>
      <c r="G147" s="80"/>
      <c r="H147" s="80"/>
    </row>
    <row r="148" spans="1:8" ht="20.100000000000001" customHeight="1" x14ac:dyDescent="0.15">
      <c r="A148" s="81" t="s">
        <v>40</v>
      </c>
      <c r="B148" s="80"/>
      <c r="C148" s="80" t="s">
        <v>115</v>
      </c>
      <c r="D148" s="80"/>
      <c r="E148" s="80">
        <v>15</v>
      </c>
      <c r="F148" s="80"/>
      <c r="G148" s="80"/>
      <c r="H148" s="80"/>
    </row>
    <row r="149" spans="1:8" ht="20.100000000000001" customHeight="1" x14ac:dyDescent="0.15">
      <c r="A149" s="81" t="s">
        <v>41</v>
      </c>
      <c r="B149" s="80"/>
      <c r="C149" s="80"/>
      <c r="D149" s="80"/>
      <c r="E149" s="80">
        <v>16</v>
      </c>
      <c r="F149" s="80"/>
      <c r="G149" s="80"/>
      <c r="H149" s="80"/>
    </row>
    <row r="150" spans="1:8" ht="20.100000000000001" customHeight="1" x14ac:dyDescent="0.15">
      <c r="A150" s="81" t="s">
        <v>42</v>
      </c>
      <c r="B150" s="80"/>
      <c r="C150" s="80"/>
      <c r="D150" s="80"/>
      <c r="E150" s="80">
        <v>17</v>
      </c>
      <c r="F150" s="80"/>
      <c r="G150" s="80"/>
      <c r="H150" s="80"/>
    </row>
    <row r="151" spans="1:8" ht="20.100000000000001" customHeight="1" x14ac:dyDescent="0.15">
      <c r="A151" s="81" t="s">
        <v>43</v>
      </c>
      <c r="B151" s="80"/>
      <c r="C151" s="80"/>
      <c r="D151" s="80"/>
      <c r="E151" s="80">
        <v>18</v>
      </c>
      <c r="F151" s="80"/>
      <c r="G151" s="80"/>
      <c r="H151" s="80"/>
    </row>
    <row r="152" spans="1:8" ht="20.100000000000001" customHeight="1" x14ac:dyDescent="0.15">
      <c r="A152" s="81" t="s">
        <v>44</v>
      </c>
      <c r="B152" s="80"/>
      <c r="C152" s="80"/>
      <c r="D152" s="80"/>
      <c r="E152" s="80">
        <v>19</v>
      </c>
      <c r="F152" s="80"/>
      <c r="G152" s="80"/>
      <c r="H152" s="80"/>
    </row>
    <row r="153" spans="1:8" ht="20.100000000000001" customHeight="1" x14ac:dyDescent="0.15">
      <c r="A153" s="81" t="s">
        <v>45</v>
      </c>
      <c r="B153" s="80"/>
      <c r="C153" s="80"/>
      <c r="D153" s="80"/>
      <c r="E153" s="80">
        <v>20</v>
      </c>
      <c r="F153" s="80"/>
      <c r="G153" s="80"/>
      <c r="H153" s="80"/>
    </row>
    <row r="154" spans="1:8" ht="20.100000000000001" customHeight="1" x14ac:dyDescent="0.15">
      <c r="A154" s="81" t="s">
        <v>46</v>
      </c>
      <c r="B154" s="80"/>
      <c r="C154" s="80"/>
      <c r="D154" s="80"/>
      <c r="E154" s="80">
        <v>21</v>
      </c>
      <c r="F154" s="80"/>
      <c r="G154" s="80"/>
      <c r="H154" s="80"/>
    </row>
    <row r="155" spans="1:8" ht="20.100000000000001" customHeight="1" x14ac:dyDescent="0.15">
      <c r="A155" s="81" t="s">
        <v>47</v>
      </c>
      <c r="B155" s="80"/>
      <c r="C155" s="80"/>
      <c r="D155" s="80"/>
      <c r="E155" s="80">
        <v>22</v>
      </c>
      <c r="F155" s="80"/>
      <c r="G155" s="80"/>
      <c r="H155" s="80"/>
    </row>
    <row r="156" spans="1:8" ht="20.100000000000001" customHeight="1" x14ac:dyDescent="0.15">
      <c r="A156" s="81" t="s">
        <v>48</v>
      </c>
      <c r="B156" s="80"/>
      <c r="C156" s="80"/>
      <c r="D156" s="80"/>
      <c r="E156" s="80">
        <v>23</v>
      </c>
      <c r="F156" s="80"/>
      <c r="G156" s="80"/>
      <c r="H156" s="80"/>
    </row>
    <row r="157" spans="1:8" ht="20.100000000000001" customHeight="1" x14ac:dyDescent="0.15">
      <c r="A157" s="81" t="s">
        <v>49</v>
      </c>
      <c r="B157" s="80"/>
      <c r="C157" s="80"/>
      <c r="D157" s="80"/>
      <c r="E157" s="80">
        <v>24</v>
      </c>
      <c r="F157" s="80"/>
      <c r="G157" s="80"/>
      <c r="H157" s="80"/>
    </row>
    <row r="158" spans="1:8" ht="20.100000000000001" customHeight="1" x14ac:dyDescent="0.15">
      <c r="A158" s="81" t="s">
        <v>50</v>
      </c>
      <c r="B158" s="80"/>
      <c r="C158" s="80"/>
      <c r="D158" s="80"/>
      <c r="E158" s="80">
        <v>25</v>
      </c>
      <c r="F158" s="80"/>
      <c r="G158" s="80"/>
      <c r="H158" s="80"/>
    </row>
    <row r="159" spans="1:8" ht="20.100000000000001" customHeight="1" x14ac:dyDescent="0.15">
      <c r="A159" s="81" t="s">
        <v>51</v>
      </c>
      <c r="B159" s="80"/>
      <c r="C159" s="80"/>
      <c r="D159" s="80"/>
      <c r="E159" s="80">
        <v>26</v>
      </c>
      <c r="F159" s="80"/>
      <c r="G159" s="80"/>
      <c r="H159" s="80"/>
    </row>
    <row r="160" spans="1:8" ht="20.100000000000001" customHeight="1" x14ac:dyDescent="0.15">
      <c r="A160" s="81" t="s">
        <v>52</v>
      </c>
      <c r="B160" s="80"/>
      <c r="C160" s="80"/>
      <c r="D160" s="80"/>
      <c r="E160" s="80">
        <v>27</v>
      </c>
      <c r="F160" s="80"/>
      <c r="G160" s="80"/>
      <c r="H160" s="80"/>
    </row>
    <row r="161" spans="1:8" ht="20.100000000000001" customHeight="1" x14ac:dyDescent="0.15">
      <c r="A161" s="81" t="s">
        <v>53</v>
      </c>
      <c r="B161" s="80"/>
      <c r="C161" s="80"/>
      <c r="D161" s="80"/>
      <c r="E161" s="80"/>
      <c r="F161" s="80"/>
      <c r="G161" s="80"/>
      <c r="H161" s="80"/>
    </row>
    <row r="162" spans="1:8" ht="20.100000000000001" customHeight="1" x14ac:dyDescent="0.15">
      <c r="A162" s="81" t="s">
        <v>54</v>
      </c>
      <c r="B162" s="80"/>
      <c r="C162" s="80"/>
      <c r="D162" s="80"/>
      <c r="E162" s="80"/>
      <c r="F162" s="80"/>
      <c r="G162" s="80"/>
      <c r="H162" s="80"/>
    </row>
    <row r="163" spans="1:8" ht="20.100000000000001" customHeight="1" x14ac:dyDescent="0.15">
      <c r="A163" s="81" t="s">
        <v>55</v>
      </c>
      <c r="B163" s="80"/>
      <c r="C163" s="80"/>
      <c r="D163" s="80"/>
      <c r="E163" s="80"/>
      <c r="F163" s="80"/>
      <c r="G163" s="80"/>
      <c r="H163" s="80"/>
    </row>
    <row r="164" spans="1:8" ht="20.100000000000001" customHeight="1" x14ac:dyDescent="0.15">
      <c r="A164" s="81" t="s">
        <v>56</v>
      </c>
      <c r="B164" s="80"/>
      <c r="C164" s="80"/>
      <c r="D164" s="80"/>
      <c r="E164" s="80"/>
      <c r="F164" s="80"/>
      <c r="G164" s="80"/>
      <c r="H164" s="80"/>
    </row>
    <row r="165" spans="1:8" ht="20.100000000000001" customHeight="1" x14ac:dyDescent="0.15">
      <c r="A165" s="81" t="s">
        <v>57</v>
      </c>
      <c r="B165" s="80"/>
      <c r="C165" s="80"/>
      <c r="D165" s="80"/>
      <c r="E165" s="80"/>
      <c r="F165" s="80"/>
      <c r="G165" s="80"/>
      <c r="H165" s="80"/>
    </row>
    <row r="166" spans="1:8" ht="20.100000000000001" customHeight="1" x14ac:dyDescent="0.15">
      <c r="A166" s="81" t="s">
        <v>58</v>
      </c>
      <c r="B166" s="80"/>
      <c r="C166" s="80"/>
      <c r="D166" s="80"/>
      <c r="E166" s="80"/>
      <c r="F166" s="80"/>
      <c r="G166" s="80"/>
      <c r="H166" s="80"/>
    </row>
    <row r="167" spans="1:8" ht="20.100000000000001" customHeight="1" x14ac:dyDescent="0.15">
      <c r="A167" s="81" t="s">
        <v>59</v>
      </c>
      <c r="B167" s="80"/>
      <c r="C167" s="80"/>
      <c r="D167" s="80"/>
      <c r="E167" s="80"/>
      <c r="F167" s="80"/>
      <c r="G167" s="80"/>
      <c r="H167" s="80"/>
    </row>
    <row r="168" spans="1:8" ht="20.100000000000001" customHeight="1" x14ac:dyDescent="0.15">
      <c r="A168" s="81" t="s">
        <v>60</v>
      </c>
      <c r="B168" s="80"/>
      <c r="C168" s="80"/>
      <c r="D168" s="80"/>
      <c r="E168" s="80"/>
      <c r="F168" s="80"/>
      <c r="G168" s="80"/>
      <c r="H168" s="80"/>
    </row>
    <row r="169" spans="1:8" ht="20.100000000000001" customHeight="1" x14ac:dyDescent="0.15">
      <c r="A169" s="81" t="s">
        <v>61</v>
      </c>
      <c r="B169" s="80"/>
      <c r="C169" s="80"/>
      <c r="D169" s="80"/>
      <c r="E169" s="80"/>
      <c r="F169" s="80"/>
      <c r="G169" s="80"/>
      <c r="H169" s="80"/>
    </row>
    <row r="170" spans="1:8" ht="20.100000000000001" customHeight="1" x14ac:dyDescent="0.15">
      <c r="A170" s="81" t="s">
        <v>136</v>
      </c>
      <c r="B170" s="80"/>
      <c r="C170" s="80"/>
      <c r="D170" s="80"/>
      <c r="E170" s="80"/>
      <c r="F170" s="80"/>
      <c r="G170" s="80"/>
      <c r="H170" s="80"/>
    </row>
    <row r="171" spans="1:8" ht="20.100000000000001" customHeight="1" x14ac:dyDescent="0.15">
      <c r="A171" s="81" t="s">
        <v>131</v>
      </c>
      <c r="B171" s="80"/>
      <c r="C171" s="80"/>
      <c r="D171" s="80"/>
      <c r="E171" s="80"/>
      <c r="F171" s="80"/>
      <c r="G171" s="80"/>
      <c r="H171" s="80"/>
    </row>
    <row r="172" spans="1:8" ht="20.100000000000001" customHeight="1" x14ac:dyDescent="0.15">
      <c r="A172" s="81" t="s">
        <v>132</v>
      </c>
      <c r="B172" s="80"/>
      <c r="C172" s="80"/>
      <c r="D172" s="80"/>
      <c r="E172" s="80"/>
      <c r="F172" s="80"/>
      <c r="G172" s="80"/>
      <c r="H172" s="80"/>
    </row>
    <row r="173" spans="1:8" ht="20.100000000000001" customHeight="1" x14ac:dyDescent="0.15">
      <c r="A173" s="81" t="s">
        <v>133</v>
      </c>
      <c r="B173" s="80"/>
      <c r="C173" s="80"/>
      <c r="D173" s="80"/>
      <c r="E173" s="80"/>
      <c r="F173" s="80"/>
      <c r="G173" s="80"/>
      <c r="H173" s="80"/>
    </row>
    <row r="174" spans="1:8" ht="20.100000000000001" customHeight="1" x14ac:dyDescent="0.15">
      <c r="A174" s="81" t="s">
        <v>134</v>
      </c>
      <c r="B174" s="80"/>
      <c r="C174" s="80"/>
      <c r="D174" s="80"/>
      <c r="E174" s="80"/>
      <c r="F174" s="80"/>
      <c r="G174" s="80"/>
      <c r="H174" s="80"/>
    </row>
    <row r="175" spans="1:8" ht="20.100000000000001" customHeight="1" x14ac:dyDescent="0.15">
      <c r="A175" s="81" t="s">
        <v>135</v>
      </c>
      <c r="B175" s="80"/>
      <c r="C175" s="80"/>
      <c r="D175" s="80"/>
      <c r="E175" s="80"/>
      <c r="F175" s="80"/>
      <c r="G175" s="80"/>
      <c r="H175" s="80"/>
    </row>
    <row r="176" spans="1:8" ht="20.100000000000001" customHeight="1" x14ac:dyDescent="0.15">
      <c r="A176" s="81" t="s">
        <v>63</v>
      </c>
      <c r="B176" s="80"/>
      <c r="C176" s="80"/>
      <c r="D176" s="80"/>
      <c r="E176" s="80"/>
      <c r="F176" s="80"/>
      <c r="G176" s="80"/>
      <c r="H176" s="80"/>
    </row>
    <row r="177" spans="1:8" ht="20.100000000000001" customHeight="1" x14ac:dyDescent="0.15">
      <c r="A177" s="81" t="s">
        <v>64</v>
      </c>
      <c r="B177" s="80"/>
      <c r="C177" s="80"/>
      <c r="D177" s="80"/>
      <c r="E177" s="80"/>
      <c r="F177" s="80"/>
      <c r="G177" s="80"/>
      <c r="H177" s="80"/>
    </row>
    <row r="178" spans="1:8" ht="20.100000000000001" customHeight="1" x14ac:dyDescent="0.15">
      <c r="A178" s="81" t="s">
        <v>65</v>
      </c>
      <c r="B178" s="80"/>
      <c r="C178" s="80"/>
      <c r="D178" s="80"/>
      <c r="E178" s="80"/>
      <c r="F178" s="80"/>
      <c r="G178" s="80"/>
      <c r="H178" s="80"/>
    </row>
    <row r="179" spans="1:8" ht="20.100000000000001" customHeight="1" x14ac:dyDescent="0.15">
      <c r="A179" s="81" t="s">
        <v>66</v>
      </c>
      <c r="B179" s="80"/>
      <c r="C179" s="80"/>
      <c r="D179" s="80"/>
      <c r="E179" s="80"/>
      <c r="F179" s="80"/>
      <c r="G179" s="80"/>
      <c r="H179" s="80"/>
    </row>
    <row r="180" spans="1:8" ht="20.100000000000001" customHeight="1" x14ac:dyDescent="0.15">
      <c r="A180" s="81" t="s">
        <v>67</v>
      </c>
      <c r="B180" s="80"/>
      <c r="C180" s="80"/>
      <c r="D180" s="80"/>
      <c r="E180" s="80"/>
      <c r="F180" s="80"/>
      <c r="G180" s="80"/>
      <c r="H180" s="80"/>
    </row>
    <row r="181" spans="1:8" ht="20.100000000000001" customHeight="1" x14ac:dyDescent="0.15">
      <c r="A181" s="81" t="s">
        <v>68</v>
      </c>
      <c r="B181" s="80"/>
      <c r="C181" s="80"/>
      <c r="D181" s="80"/>
      <c r="E181" s="80"/>
      <c r="F181" s="80"/>
      <c r="G181" s="80"/>
      <c r="H181" s="80"/>
    </row>
    <row r="182" spans="1:8" ht="20.100000000000001" customHeight="1" x14ac:dyDescent="0.15">
      <c r="A182" s="81" t="s">
        <v>69</v>
      </c>
      <c r="B182" s="80"/>
      <c r="C182" s="80"/>
      <c r="D182" s="80"/>
      <c r="E182" s="80"/>
      <c r="F182" s="80"/>
      <c r="G182" s="80"/>
      <c r="H182" s="80"/>
    </row>
    <row r="183" spans="1:8" ht="20.100000000000001" customHeight="1" x14ac:dyDescent="0.15">
      <c r="A183" s="81" t="s">
        <v>70</v>
      </c>
      <c r="B183" s="80"/>
      <c r="C183" s="80"/>
      <c r="D183" s="80"/>
      <c r="E183" s="80"/>
      <c r="F183" s="80"/>
      <c r="G183" s="80"/>
      <c r="H183" s="80"/>
    </row>
    <row r="184" spans="1:8" ht="20.100000000000001" customHeight="1" x14ac:dyDescent="0.15">
      <c r="A184" s="81" t="s">
        <v>71</v>
      </c>
      <c r="B184" s="80"/>
      <c r="C184" s="80"/>
      <c r="D184" s="80"/>
      <c r="E184" s="80"/>
      <c r="F184" s="80"/>
      <c r="G184" s="80"/>
      <c r="H184" s="80"/>
    </row>
    <row r="185" spans="1:8" ht="20.100000000000001" customHeight="1" x14ac:dyDescent="0.15">
      <c r="A185" s="81" t="s">
        <v>72</v>
      </c>
      <c r="B185" s="80"/>
      <c r="C185" s="80"/>
      <c r="D185" s="80"/>
      <c r="E185" s="80"/>
      <c r="F185" s="80"/>
      <c r="G185" s="80"/>
      <c r="H185" s="80"/>
    </row>
    <row r="186" spans="1:8" ht="20.100000000000001" customHeight="1" x14ac:dyDescent="0.15">
      <c r="A186" s="81" t="s">
        <v>73</v>
      </c>
      <c r="B186" s="80"/>
      <c r="C186" s="80"/>
      <c r="D186" s="80"/>
      <c r="E186" s="80"/>
      <c r="F186" s="80"/>
      <c r="G186" s="80"/>
      <c r="H186" s="80"/>
    </row>
    <row r="187" spans="1:8" ht="20.100000000000001" customHeight="1" x14ac:dyDescent="0.15">
      <c r="A187" s="81" t="s">
        <v>74</v>
      </c>
      <c r="B187" s="80"/>
      <c r="C187" s="80"/>
      <c r="D187" s="80"/>
      <c r="E187" s="80"/>
      <c r="F187" s="80"/>
      <c r="G187" s="80"/>
      <c r="H187" s="80"/>
    </row>
    <row r="188" spans="1:8" ht="20.100000000000001" customHeight="1" x14ac:dyDescent="0.15">
      <c r="A188" s="81" t="s">
        <v>75</v>
      </c>
      <c r="B188" s="80"/>
      <c r="C188" s="80"/>
      <c r="D188" s="80"/>
      <c r="E188" s="80"/>
      <c r="F188" s="80"/>
      <c r="G188" s="80"/>
      <c r="H188" s="80"/>
    </row>
    <row r="189" spans="1:8" ht="20.100000000000001" customHeight="1" x14ac:dyDescent="0.15">
      <c r="A189" s="81" t="s">
        <v>76</v>
      </c>
      <c r="B189" s="80"/>
      <c r="C189" s="80"/>
      <c r="D189" s="80"/>
      <c r="E189" s="80"/>
      <c r="F189" s="80"/>
      <c r="G189" s="80"/>
      <c r="H189" s="80"/>
    </row>
    <row r="190" spans="1:8" ht="20.100000000000001" customHeight="1" x14ac:dyDescent="0.15">
      <c r="A190" s="81" t="s">
        <v>77</v>
      </c>
      <c r="B190" s="80"/>
      <c r="C190" s="80"/>
      <c r="D190" s="80"/>
      <c r="E190" s="80"/>
      <c r="F190" s="80"/>
      <c r="G190" s="80"/>
      <c r="H190" s="80"/>
    </row>
    <row r="191" spans="1:8" ht="20.100000000000001" customHeight="1" x14ac:dyDescent="0.15">
      <c r="A191" s="81" t="s">
        <v>78</v>
      </c>
      <c r="B191" s="80"/>
      <c r="C191" s="80"/>
      <c r="D191" s="80"/>
      <c r="E191" s="80"/>
      <c r="F191" s="80"/>
      <c r="G191" s="80"/>
      <c r="H191" s="80"/>
    </row>
    <row r="192" spans="1:8" ht="20.100000000000001" customHeight="1" x14ac:dyDescent="0.15">
      <c r="A192" s="81" t="s">
        <v>79</v>
      </c>
      <c r="B192" s="80"/>
      <c r="C192" s="80"/>
      <c r="D192" s="80"/>
      <c r="E192" s="80"/>
      <c r="F192" s="80"/>
      <c r="G192" s="80"/>
      <c r="H192" s="80"/>
    </row>
    <row r="193" spans="1:8" ht="20.100000000000001" customHeight="1" x14ac:dyDescent="0.15">
      <c r="A193" s="81" t="s">
        <v>80</v>
      </c>
      <c r="B193" s="80"/>
      <c r="C193" s="80"/>
      <c r="D193" s="80"/>
      <c r="E193" s="80"/>
      <c r="F193" s="80"/>
      <c r="G193" s="80"/>
      <c r="H193" s="80"/>
    </row>
    <row r="194" spans="1:8" ht="20.100000000000001" customHeight="1" x14ac:dyDescent="0.15">
      <c r="A194" s="81" t="s">
        <v>81</v>
      </c>
      <c r="B194" s="80"/>
      <c r="C194" s="80"/>
      <c r="D194" s="80"/>
      <c r="E194" s="80"/>
      <c r="F194" s="80"/>
      <c r="G194" s="80"/>
      <c r="H194" s="80"/>
    </row>
    <row r="195" spans="1:8" ht="20.100000000000001" customHeight="1" x14ac:dyDescent="0.15">
      <c r="A195" s="81" t="s">
        <v>82</v>
      </c>
      <c r="B195" s="80"/>
      <c r="C195" s="80"/>
      <c r="D195" s="80"/>
      <c r="E195" s="80"/>
      <c r="F195" s="80"/>
      <c r="G195" s="80"/>
      <c r="H195" s="80"/>
    </row>
    <row r="196" spans="1:8" ht="20.100000000000001" customHeight="1" x14ac:dyDescent="0.15">
      <c r="A196" s="81" t="s">
        <v>83</v>
      </c>
      <c r="B196" s="80"/>
      <c r="C196" s="80"/>
      <c r="D196" s="80"/>
      <c r="E196" s="80"/>
      <c r="F196" s="80"/>
      <c r="G196" s="80"/>
      <c r="H196" s="80"/>
    </row>
    <row r="197" spans="1:8" ht="20.100000000000001" customHeight="1" x14ac:dyDescent="0.15">
      <c r="A197" s="81" t="s">
        <v>84</v>
      </c>
      <c r="B197" s="80"/>
      <c r="C197" s="80"/>
      <c r="D197" s="80"/>
      <c r="E197" s="80"/>
      <c r="F197" s="80"/>
      <c r="G197" s="80"/>
      <c r="H197" s="80"/>
    </row>
    <row r="198" spans="1:8" ht="20.100000000000001" customHeight="1" x14ac:dyDescent="0.15">
      <c r="A198" s="81" t="s">
        <v>85</v>
      </c>
      <c r="B198" s="80"/>
      <c r="C198" s="80"/>
      <c r="D198" s="80"/>
      <c r="E198" s="80"/>
      <c r="F198" s="80"/>
      <c r="G198" s="80"/>
      <c r="H198" s="80"/>
    </row>
    <row r="199" spans="1:8" ht="20.100000000000001" customHeight="1" x14ac:dyDescent="0.15">
      <c r="A199" s="81" t="s">
        <v>86</v>
      </c>
      <c r="B199" s="80"/>
      <c r="C199" s="80"/>
      <c r="D199" s="80"/>
      <c r="E199" s="80"/>
      <c r="F199" s="80"/>
      <c r="G199" s="80"/>
      <c r="H199" s="80"/>
    </row>
    <row r="200" spans="1:8" ht="20.100000000000001" customHeight="1" x14ac:dyDescent="0.15">
      <c r="A200" s="81" t="s">
        <v>87</v>
      </c>
      <c r="B200" s="80"/>
      <c r="C200" s="80"/>
      <c r="D200" s="80"/>
      <c r="E200" s="80"/>
      <c r="F200" s="80"/>
      <c r="G200" s="80"/>
      <c r="H200" s="80"/>
    </row>
    <row r="202" spans="1:8" ht="20.100000000000001" customHeight="1" x14ac:dyDescent="0.15">
      <c r="A202" s="80"/>
      <c r="B202" s="80"/>
      <c r="C202" s="80"/>
      <c r="D202" s="80"/>
      <c r="E202" s="80"/>
      <c r="F202" s="80"/>
      <c r="G202" s="80"/>
      <c r="H202" s="80"/>
    </row>
  </sheetData>
  <mergeCells count="201">
    <mergeCell ref="B63:B64"/>
    <mergeCell ref="E63:E64"/>
    <mergeCell ref="F63:F64"/>
    <mergeCell ref="G63:H64"/>
    <mergeCell ref="C63:D64"/>
    <mergeCell ref="C65:D66"/>
    <mergeCell ref="A69:A70"/>
    <mergeCell ref="B69:B70"/>
    <mergeCell ref="E69:E70"/>
    <mergeCell ref="F69:F70"/>
    <mergeCell ref="G69:H70"/>
    <mergeCell ref="A67:A68"/>
    <mergeCell ref="B67:B68"/>
    <mergeCell ref="E67:E68"/>
    <mergeCell ref="F67:F68"/>
    <mergeCell ref="G67:H68"/>
    <mergeCell ref="C67:D68"/>
    <mergeCell ref="C69:D70"/>
    <mergeCell ref="A57:A58"/>
    <mergeCell ref="B57:B58"/>
    <mergeCell ref="E57:E58"/>
    <mergeCell ref="F57:F58"/>
    <mergeCell ref="G57:H58"/>
    <mergeCell ref="F59:F60"/>
    <mergeCell ref="C57:D58"/>
    <mergeCell ref="C59:D60"/>
    <mergeCell ref="C61:D62"/>
    <mergeCell ref="F37:F38"/>
    <mergeCell ref="G37:H38"/>
    <mergeCell ref="E41:E42"/>
    <mergeCell ref="C37:D38"/>
    <mergeCell ref="C39:D40"/>
    <mergeCell ref="C41:D42"/>
    <mergeCell ref="F39:F40"/>
    <mergeCell ref="A55:A56"/>
    <mergeCell ref="B55:B56"/>
    <mergeCell ref="E55:E56"/>
    <mergeCell ref="F55:F56"/>
    <mergeCell ref="G55:H56"/>
    <mergeCell ref="A53:A54"/>
    <mergeCell ref="B53:B54"/>
    <mergeCell ref="E53:E54"/>
    <mergeCell ref="F53:F54"/>
    <mergeCell ref="G53:H54"/>
    <mergeCell ref="C53:D54"/>
    <mergeCell ref="C55:D56"/>
    <mergeCell ref="G47:H48"/>
    <mergeCell ref="B51:B52"/>
    <mergeCell ref="E51:E52"/>
    <mergeCell ref="F51:F52"/>
    <mergeCell ref="G51:H52"/>
    <mergeCell ref="E33:E34"/>
    <mergeCell ref="F33:F34"/>
    <mergeCell ref="A22:A23"/>
    <mergeCell ref="B22:B23"/>
    <mergeCell ref="E22:E23"/>
    <mergeCell ref="F22:F23"/>
    <mergeCell ref="G22:H23"/>
    <mergeCell ref="G33:H34"/>
    <mergeCell ref="G31:H32"/>
    <mergeCell ref="E31:E32"/>
    <mergeCell ref="F31:F32"/>
    <mergeCell ref="B31:B32"/>
    <mergeCell ref="B33:B34"/>
    <mergeCell ref="E29:E30"/>
    <mergeCell ref="F29:F30"/>
    <mergeCell ref="G29:H30"/>
    <mergeCell ref="C29:D30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G49:H50"/>
    <mergeCell ref="A51:A52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E65:E66"/>
    <mergeCell ref="F65:F66"/>
    <mergeCell ref="G65:H66"/>
    <mergeCell ref="A63:A64"/>
    <mergeCell ref="A1:H1"/>
    <mergeCell ref="A3:H3"/>
    <mergeCell ref="A71:H71"/>
    <mergeCell ref="A8:A9"/>
    <mergeCell ref="B8:B9"/>
    <mergeCell ref="A29:A30"/>
    <mergeCell ref="B29:B30"/>
    <mergeCell ref="A31:A32"/>
    <mergeCell ref="A33:A34"/>
    <mergeCell ref="A35:A36"/>
    <mergeCell ref="B35:B36"/>
    <mergeCell ref="A39:A40"/>
    <mergeCell ref="B39:B40"/>
    <mergeCell ref="E39:E40"/>
    <mergeCell ref="A41:A42"/>
    <mergeCell ref="B41:B42"/>
    <mergeCell ref="A49:A50"/>
    <mergeCell ref="B49:B50"/>
    <mergeCell ref="E49:E50"/>
    <mergeCell ref="F49:F50"/>
    <mergeCell ref="C35:D36"/>
    <mergeCell ref="A37:A38"/>
    <mergeCell ref="B37:B38"/>
    <mergeCell ref="E37:E38"/>
    <mergeCell ref="A80:H80"/>
    <mergeCell ref="C75:H75"/>
    <mergeCell ref="A77:H77"/>
    <mergeCell ref="A79:B79"/>
    <mergeCell ref="E79:H79"/>
    <mergeCell ref="A59:A60"/>
    <mergeCell ref="B59:B60"/>
    <mergeCell ref="A76:H76"/>
    <mergeCell ref="D73:F73"/>
    <mergeCell ref="E59:E60"/>
    <mergeCell ref="B72:C72"/>
    <mergeCell ref="F74:H74"/>
    <mergeCell ref="G59:H60"/>
    <mergeCell ref="A61:A62"/>
    <mergeCell ref="B61:B62"/>
    <mergeCell ref="E61:E62"/>
    <mergeCell ref="F61:F62"/>
    <mergeCell ref="G61:H62"/>
    <mergeCell ref="A65:A66"/>
    <mergeCell ref="B65:B66"/>
    <mergeCell ref="E43:E44"/>
    <mergeCell ref="F43:F44"/>
    <mergeCell ref="A45:A46"/>
    <mergeCell ref="B45:B46"/>
    <mergeCell ref="E45:E46"/>
    <mergeCell ref="F45:F46"/>
    <mergeCell ref="C43:D44"/>
    <mergeCell ref="C45:D46"/>
    <mergeCell ref="C47:D48"/>
    <mergeCell ref="G43:H44"/>
    <mergeCell ref="G39:H40"/>
    <mergeCell ref="G45:H46"/>
    <mergeCell ref="F41:F42"/>
    <mergeCell ref="G41:H42"/>
    <mergeCell ref="C49:D50"/>
    <mergeCell ref="C51:D52"/>
    <mergeCell ref="A25:B25"/>
    <mergeCell ref="C25:D25"/>
    <mergeCell ref="A26:B26"/>
    <mergeCell ref="D26:G26"/>
    <mergeCell ref="A27:B27"/>
    <mergeCell ref="D27:G27"/>
    <mergeCell ref="E35:E36"/>
    <mergeCell ref="F35:F36"/>
    <mergeCell ref="G35:H36"/>
    <mergeCell ref="C31:D32"/>
    <mergeCell ref="C33:D34"/>
    <mergeCell ref="A47:A48"/>
    <mergeCell ref="B47:B48"/>
    <mergeCell ref="E47:E48"/>
    <mergeCell ref="F47:F48"/>
    <mergeCell ref="A43:A44"/>
    <mergeCell ref="B43:B44"/>
    <mergeCell ref="G14:H15"/>
    <mergeCell ref="F12:F13"/>
    <mergeCell ref="B18:B19"/>
    <mergeCell ref="E18:E19"/>
    <mergeCell ref="F18:F19"/>
    <mergeCell ref="G18:H19"/>
    <mergeCell ref="C22:D23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0:H11"/>
  </mergeCells>
  <phoneticPr fontId="7"/>
  <dataValidations count="7">
    <dataValidation imeMode="off" allowBlank="1" showInputMessage="1" showErrorMessage="1" sqref="E20:F20 E22:F22 E14:F14 E16:F16 E18:F18 F78:G78 C78:D78" xr:uid="{00000000-0002-0000-0100-000000000000}"/>
    <dataValidation imeMode="hiragana" allowBlank="1" showInputMessage="1" showErrorMessage="1" sqref="C12 C14 C16 C20 C18 B6:D7 C22 C59 C61 C65 C67 C57 C63 C69 C33 C35 C37 C39 C41 C43 C45 C47 C49 C51 C53 C55" xr:uid="{00000000-0002-0000-0100-000001000000}"/>
    <dataValidation imeMode="halfKatakana" allowBlank="1" showInputMessage="1" showErrorMessage="1" sqref="B4:D5" xr:uid="{F00406E1-4655-4718-AE15-A3F664D91B55}"/>
    <dataValidation type="list" allowBlank="1" showInputMessage="1" showErrorMessage="1" sqref="F6:H7" xr:uid="{F0EB2AE3-7C4D-4032-A1B0-5A7178DD18E6}">
      <formula1>$A$133:$A$200</formula1>
    </dataValidation>
    <dataValidation type="list" imeMode="hiragana" allowBlank="1" showInputMessage="1" showErrorMessage="1" sqref="F4:F5" xr:uid="{B2963E1C-689A-47E6-B193-DC6CEF32646F}">
      <formula1>$C$133:$C$148</formula1>
    </dataValidation>
    <dataValidation type="list" allowBlank="1" showInputMessage="1" showErrorMessage="1" sqref="F31:F70" xr:uid="{2AFBBCEE-DBCB-422B-876A-DEE63FCC344A}">
      <formula1>$H$133:$H$137</formula1>
    </dataValidation>
    <dataValidation type="list" allowBlank="1" showInputMessage="1" showErrorMessage="1" sqref="B33:B70" xr:uid="{BE8FFE0D-E5DD-43DE-9D3B-A9CC38028998}">
      <formula1>$E$133:$E$160</formula1>
    </dataValidation>
  </dataValidations>
  <printOptions horizontalCentered="1" verticalCentered="1"/>
  <pageMargins left="0.59055118110236227" right="0.39370078740157483" top="0.2" bottom="0.15" header="0.3" footer="0.24"/>
  <pageSetup paperSize="9" scale="76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2" zoomScale="120" zoomScaleNormal="120" zoomScaleSheetLayoutView="160" workbookViewId="0">
      <selection activeCell="F21" sqref="F21"/>
    </sheetView>
  </sheetViews>
  <sheetFormatPr defaultColWidth="8.875" defaultRowHeight="13.5" x14ac:dyDescent="0.15"/>
  <cols>
    <col min="1" max="1" width="2.625" style="15" customWidth="1"/>
    <col min="2" max="2" width="4.5" style="15" customWidth="1"/>
    <col min="3" max="4" width="8.875" style="15"/>
    <col min="5" max="5" width="13.375" style="15" customWidth="1"/>
    <col min="6" max="6" width="5.5" style="15" customWidth="1"/>
    <col min="7" max="7" width="1" style="15" customWidth="1"/>
    <col min="8" max="8" width="2.625" style="15" customWidth="1"/>
    <col min="9" max="9" width="4.5" style="15" customWidth="1"/>
    <col min="10" max="11" width="8.875" style="15"/>
    <col min="12" max="12" width="13.375" style="15" customWidth="1"/>
    <col min="13" max="13" width="5.5" style="15" customWidth="1"/>
    <col min="14" max="16384" width="8.875" style="15"/>
  </cols>
  <sheetData>
    <row r="1" spans="1:13" ht="16.350000000000001" customHeight="1" x14ac:dyDescent="0.15">
      <c r="A1" s="13"/>
      <c r="B1" s="354" t="str">
        <f>IF('（入力用）大会申込書'!F4&lt;&gt;"","【"&amp;'（入力用）大会申込書'!F4&amp;"地域】","")</f>
        <v>【リストから選択地域】</v>
      </c>
      <c r="C1" s="354"/>
      <c r="D1" s="354"/>
      <c r="E1" s="354"/>
      <c r="F1" s="14"/>
      <c r="G1" s="36"/>
      <c r="H1" s="30"/>
      <c r="I1" s="346"/>
      <c r="J1" s="346"/>
      <c r="K1" s="346"/>
      <c r="L1" s="346"/>
      <c r="M1" s="30"/>
    </row>
    <row r="2" spans="1:13" x14ac:dyDescent="0.15">
      <c r="A2" s="13"/>
      <c r="B2" s="25"/>
      <c r="C2" s="25"/>
      <c r="D2" s="25"/>
      <c r="E2" s="25"/>
      <c r="F2" s="14"/>
      <c r="G2" s="36"/>
      <c r="H2" s="30"/>
      <c r="I2" s="32"/>
      <c r="J2" s="32"/>
      <c r="K2" s="32"/>
      <c r="L2" s="32"/>
      <c r="M2" s="30"/>
    </row>
    <row r="3" spans="1:13" ht="153.6" customHeight="1" x14ac:dyDescent="0.15">
      <c r="A3" s="13"/>
      <c r="B3" s="25"/>
      <c r="C3" s="25"/>
      <c r="D3" s="25"/>
      <c r="E3" s="25"/>
      <c r="F3" s="14"/>
      <c r="G3" s="36"/>
      <c r="H3" s="30"/>
      <c r="I3" s="32"/>
      <c r="J3" s="32"/>
      <c r="K3" s="32"/>
      <c r="L3" s="32"/>
      <c r="M3" s="30"/>
    </row>
    <row r="4" spans="1:13" ht="13.35" customHeight="1" x14ac:dyDescent="0.15">
      <c r="A4" s="13"/>
      <c r="B4" s="13"/>
      <c r="C4" s="13"/>
      <c r="D4" s="16"/>
      <c r="E4" s="16"/>
      <c r="F4" s="17"/>
      <c r="G4" s="16"/>
      <c r="H4" s="30"/>
      <c r="I4" s="30"/>
      <c r="J4" s="30"/>
      <c r="K4" s="30"/>
      <c r="L4" s="30"/>
      <c r="M4" s="30"/>
    </row>
    <row r="5" spans="1:13" ht="15.6" customHeight="1" x14ac:dyDescent="0.15">
      <c r="A5" s="29"/>
      <c r="B5" s="358" t="str">
        <f>IF('（入力用）大会申込書'!B6&lt;&gt;"",'（入力用）大会申込書'!B6,"")</f>
        <v/>
      </c>
      <c r="C5" s="358"/>
      <c r="D5" s="358"/>
      <c r="E5" s="358"/>
      <c r="F5" s="1"/>
      <c r="G5" s="37"/>
      <c r="H5" s="30"/>
      <c r="I5" s="346"/>
      <c r="J5" s="346"/>
      <c r="K5" s="346"/>
      <c r="L5" s="346"/>
      <c r="M5" s="30"/>
    </row>
    <row r="6" spans="1:13" ht="14.25" x14ac:dyDescent="0.15">
      <c r="A6" s="13"/>
      <c r="B6" s="13"/>
      <c r="C6" s="13"/>
      <c r="D6" s="13"/>
      <c r="E6" s="42" t="str">
        <f>IF('（入力用）大会申込書'!F6&lt;&gt;"","（"&amp;'（入力用）大会申込書'!F6&amp;"）","")</f>
        <v>（リストから選択）</v>
      </c>
      <c r="F6" s="17"/>
      <c r="G6" s="16"/>
      <c r="H6" s="30"/>
      <c r="I6" s="30"/>
      <c r="J6" s="30"/>
      <c r="K6" s="30"/>
      <c r="L6" s="30"/>
      <c r="M6" s="30"/>
    </row>
    <row r="7" spans="1:13" ht="15.6" customHeight="1" x14ac:dyDescent="0.15">
      <c r="A7" s="13"/>
      <c r="B7" s="13"/>
      <c r="C7" s="13"/>
      <c r="D7" s="13"/>
      <c r="E7" s="26"/>
      <c r="F7" s="17"/>
      <c r="G7" s="16"/>
      <c r="H7" s="30"/>
      <c r="I7" s="30"/>
      <c r="J7" s="30"/>
      <c r="K7" s="30"/>
      <c r="L7" s="30"/>
      <c r="M7" s="30"/>
    </row>
    <row r="8" spans="1:13" ht="15.6" customHeight="1" x14ac:dyDescent="0.15">
      <c r="A8" s="348" t="s">
        <v>8</v>
      </c>
      <c r="B8" s="348"/>
      <c r="C8" s="349" t="str">
        <f>IF('（入力用）大会申込書'!C10&lt;&gt;"",'（入力用）大会申込書'!C10,"")</f>
        <v/>
      </c>
      <c r="D8" s="349"/>
      <c r="E8" s="22" t="str">
        <f>IF('（入力用）大会申込書'!E10&lt;&gt;"",'（入力用）大会申込書'!E10,"")</f>
        <v/>
      </c>
      <c r="F8" s="14"/>
      <c r="G8" s="36"/>
      <c r="H8" s="347"/>
      <c r="I8" s="347"/>
      <c r="J8" s="346"/>
      <c r="K8" s="346"/>
      <c r="L8" s="30"/>
      <c r="M8" s="30"/>
    </row>
    <row r="9" spans="1:13" ht="15.6" customHeight="1" x14ac:dyDescent="0.15">
      <c r="A9" s="48"/>
      <c r="B9" s="48"/>
      <c r="C9" s="26"/>
      <c r="D9" s="51" t="s">
        <v>121</v>
      </c>
      <c r="E9" s="52" t="str">
        <f>ASC(IF('（入力用）大会申込書'!F10&lt;&gt;"",'（入力用）大会申込書'!F10,""))</f>
        <v/>
      </c>
      <c r="F9" s="31"/>
      <c r="G9" s="39"/>
      <c r="H9" s="30"/>
      <c r="I9" s="30"/>
      <c r="J9" s="30"/>
      <c r="K9" s="30"/>
      <c r="L9" s="30"/>
      <c r="M9" s="30"/>
    </row>
    <row r="10" spans="1:13" ht="15.6" customHeight="1" x14ac:dyDescent="0.15">
      <c r="A10" s="348" t="s">
        <v>9</v>
      </c>
      <c r="B10" s="348"/>
      <c r="C10" s="349" t="str">
        <f>IF('（入力用）大会申込書'!C12&lt;&gt;"",'（入力用）大会申込書'!C12,"")</f>
        <v/>
      </c>
      <c r="D10" s="349"/>
      <c r="E10" s="22" t="str">
        <f>IF('（入力用）大会申込書'!E12&lt;&gt;"",'（入力用）大会申込書'!E12,"")</f>
        <v/>
      </c>
      <c r="F10" s="14"/>
      <c r="G10" s="36"/>
      <c r="H10" s="30"/>
      <c r="I10" s="30"/>
      <c r="J10" s="30"/>
      <c r="K10" s="30"/>
      <c r="L10" s="30"/>
      <c r="M10" s="30"/>
    </row>
    <row r="11" spans="1:13" ht="15.6" customHeight="1" x14ac:dyDescent="0.15">
      <c r="A11" s="48"/>
      <c r="B11" s="48"/>
      <c r="C11" s="19"/>
      <c r="D11" s="27"/>
      <c r="E11" s="348" t="str">
        <f>IF('（入力用）大会申込書'!G12&lt;&gt;"","認定番号　　"&amp;'（入力用）大会申込書'!G12,"")</f>
        <v/>
      </c>
      <c r="F11" s="357"/>
      <c r="G11" s="38"/>
      <c r="H11" s="30"/>
      <c r="I11" s="30"/>
      <c r="J11" s="30"/>
      <c r="K11" s="30"/>
      <c r="L11" s="30"/>
      <c r="M11" s="30"/>
    </row>
    <row r="12" spans="1:13" ht="15.6" customHeight="1" x14ac:dyDescent="0.15">
      <c r="A12" s="48"/>
      <c r="B12" s="48"/>
      <c r="C12" s="26"/>
      <c r="D12" s="51" t="s">
        <v>121</v>
      </c>
      <c r="E12" s="52" t="str">
        <f>ASC(IF('（入力用）大会申込書'!F12&lt;&gt;"",'（入力用）大会申込書'!F12,""))</f>
        <v/>
      </c>
      <c r="F12" s="31"/>
      <c r="G12" s="39"/>
      <c r="H12" s="30"/>
      <c r="I12" s="30"/>
      <c r="J12" s="30"/>
      <c r="K12" s="30"/>
      <c r="L12" s="30"/>
      <c r="M12" s="30"/>
    </row>
    <row r="13" spans="1:13" ht="15.6" customHeight="1" x14ac:dyDescent="0.15">
      <c r="A13" s="348" t="s">
        <v>10</v>
      </c>
      <c r="B13" s="348"/>
      <c r="C13" s="350" t="str">
        <f>IF('（入力用）大会申込書'!C14&lt;&gt;"",'（入力用）大会申込書'!C14,"")</f>
        <v/>
      </c>
      <c r="D13" s="350"/>
      <c r="E13" s="24" t="str">
        <f>IF('（入力用）大会申込書'!E14&lt;&gt;"",'（入力用）大会申込書'!E14,"")</f>
        <v/>
      </c>
      <c r="F13" s="49" t="str">
        <f>IF('（入力用）大会申込書'!G14&lt;&gt;"",'（入力用）大会申込書'!G14,"")</f>
        <v/>
      </c>
      <c r="G13" s="33"/>
      <c r="H13" s="30"/>
      <c r="I13" s="30"/>
      <c r="J13" s="30"/>
      <c r="K13" s="30"/>
      <c r="L13" s="30"/>
      <c r="M13" s="30"/>
    </row>
    <row r="14" spans="1:13" ht="15.6" customHeight="1" x14ac:dyDescent="0.15">
      <c r="A14" s="47"/>
      <c r="B14" s="47"/>
      <c r="C14" s="48"/>
      <c r="D14" s="50"/>
      <c r="E14" s="53"/>
      <c r="F14" s="49"/>
      <c r="G14" s="44"/>
      <c r="H14" s="30"/>
      <c r="I14" s="30"/>
      <c r="J14" s="30"/>
      <c r="K14" s="30"/>
      <c r="L14" s="30"/>
      <c r="M14" s="30"/>
    </row>
    <row r="15" spans="1:13" ht="15.6" customHeight="1" x14ac:dyDescent="0.15">
      <c r="A15" s="348" t="s">
        <v>10</v>
      </c>
      <c r="B15" s="348"/>
      <c r="C15" s="350" t="str">
        <f>IF('（入力用）大会申込書'!C16&lt;&gt;"",'（入力用）大会申込書'!C16,"")</f>
        <v/>
      </c>
      <c r="D15" s="350"/>
      <c r="E15" s="24" t="str">
        <f>IF('（入力用）大会申込書'!E16&lt;&gt;"",'（入力用）大会申込書'!E16,"")</f>
        <v/>
      </c>
      <c r="F15" s="49" t="str">
        <f>IF('（入力用）大会申込書'!G16&lt;&gt;"",'（入力用）大会申込書'!G16,"")</f>
        <v/>
      </c>
      <c r="G15" s="33"/>
      <c r="H15" s="30"/>
      <c r="I15" s="30"/>
      <c r="J15" s="30"/>
      <c r="K15" s="30"/>
      <c r="L15" s="30"/>
      <c r="M15" s="30"/>
    </row>
    <row r="16" spans="1:13" ht="15.6" customHeight="1" x14ac:dyDescent="0.15">
      <c r="A16" s="47"/>
      <c r="B16" s="47"/>
      <c r="C16" s="48"/>
      <c r="D16" s="50"/>
      <c r="E16" s="53"/>
      <c r="F16" s="49"/>
      <c r="G16" s="44"/>
      <c r="H16" s="30"/>
      <c r="I16" s="30"/>
      <c r="J16" s="30"/>
      <c r="K16" s="30"/>
      <c r="L16" s="30"/>
      <c r="M16" s="30"/>
    </row>
    <row r="17" spans="1:13" ht="15.6" customHeight="1" x14ac:dyDescent="0.15">
      <c r="A17" s="348" t="s">
        <v>11</v>
      </c>
      <c r="B17" s="348"/>
      <c r="C17" s="350" t="str">
        <f>IF('（入力用）大会申込書'!C18&lt;&gt;"",'（入力用）大会申込書'!C18,"")</f>
        <v/>
      </c>
      <c r="D17" s="350"/>
      <c r="E17" s="24" t="str">
        <f>IF('（入力用）大会申込書'!E18&lt;&gt;"",'（入力用）大会申込書'!E18,"")</f>
        <v/>
      </c>
      <c r="F17" s="49" t="str">
        <f>IF('（入力用）大会申込書'!G18&lt;&gt;"",'（入力用）大会申込書'!G18,"")</f>
        <v/>
      </c>
      <c r="G17" s="33"/>
      <c r="H17" s="30"/>
      <c r="I17" s="30"/>
      <c r="J17" s="30"/>
      <c r="K17" s="30"/>
      <c r="L17" s="30"/>
      <c r="M17" s="30"/>
    </row>
    <row r="18" spans="1:13" ht="15.6" customHeight="1" x14ac:dyDescent="0.15">
      <c r="A18" s="353" t="s">
        <v>4</v>
      </c>
      <c r="B18" s="353"/>
      <c r="C18" s="356" t="str">
        <f>IF('（入力用）大会申込書'!C20&lt;&gt;"",'（入力用）大会申込書'!C20,"")</f>
        <v/>
      </c>
      <c r="D18" s="356"/>
      <c r="E18" s="23" t="str">
        <f>IF('（入力用）大会申込書'!E20&lt;&gt;"",'（入力用）大会申込書'!E20,"")</f>
        <v/>
      </c>
      <c r="F18" s="14"/>
      <c r="G18" s="36"/>
      <c r="H18" s="30"/>
      <c r="I18" s="30"/>
      <c r="J18" s="30"/>
      <c r="K18" s="30"/>
      <c r="L18" s="30"/>
      <c r="M18" s="30"/>
    </row>
    <row r="19" spans="1:13" ht="15.6" customHeight="1" x14ac:dyDescent="0.15">
      <c r="A19" s="355" t="s">
        <v>4</v>
      </c>
      <c r="B19" s="355"/>
      <c r="C19" s="351" t="str">
        <f>IF('（入力用）大会申込書'!C22&lt;&gt;"",'（入力用）大会申込書'!C22,"")</f>
        <v/>
      </c>
      <c r="D19" s="351"/>
      <c r="E19" s="28" t="str">
        <f>IF('（入力用）大会申込書'!E22&lt;&gt;"",'（入力用）大会申込書'!E22,"")</f>
        <v/>
      </c>
      <c r="F19" s="18"/>
      <c r="G19" s="36"/>
      <c r="H19" s="30"/>
      <c r="I19" s="30"/>
      <c r="J19" s="30"/>
      <c r="K19" s="30"/>
      <c r="L19" s="30"/>
      <c r="M19" s="30"/>
    </row>
    <row r="20" spans="1:13" ht="15.6" customHeight="1" x14ac:dyDescent="0.15">
      <c r="A20" s="13"/>
      <c r="B20" s="47" t="s">
        <v>3</v>
      </c>
      <c r="C20" s="352" t="s">
        <v>12</v>
      </c>
      <c r="D20" s="352"/>
      <c r="E20" s="45"/>
      <c r="F20" s="49" t="s">
        <v>13</v>
      </c>
      <c r="G20" s="33"/>
      <c r="H20" s="30"/>
      <c r="I20" s="30"/>
      <c r="J20" s="30"/>
      <c r="K20" s="30"/>
      <c r="L20" s="30"/>
      <c r="M20" s="30"/>
    </row>
    <row r="21" spans="1:13" ht="15.6" customHeight="1" x14ac:dyDescent="0.15">
      <c r="A21" s="19" t="str">
        <f>IF('（入力用）大会申込書'!B31&lt;&gt;"","①","")</f>
        <v>①</v>
      </c>
      <c r="B21" s="47">
        <f>IF('（入力用）大会申込書'!B31&lt;&gt;"",'（入力用）大会申込書'!B31,"")</f>
        <v>10</v>
      </c>
      <c r="C21" s="350" t="str">
        <f>IF('（入力用）大会申込書'!C31&lt;&gt;"",'（入力用）大会申込書'!C31,"")</f>
        <v/>
      </c>
      <c r="D21" s="350"/>
      <c r="E21" s="24" t="str">
        <f>IF('（入力用）大会申込書'!E31&lt;&gt;"",'（入力用）大会申込書'!E31,"")</f>
        <v/>
      </c>
      <c r="F21" s="55" t="str">
        <f>IF('（入力用）大会申込書'!F31&lt;&gt;"",LEFT('（入力用）大会申込書'!F31,1),"")</f>
        <v>リ</v>
      </c>
      <c r="G21" s="33"/>
      <c r="H21" s="30"/>
      <c r="I21" s="30"/>
      <c r="J21" s="30"/>
      <c r="K21" s="30"/>
      <c r="L21" s="30"/>
      <c r="M21" s="30"/>
    </row>
    <row r="22" spans="1:13" ht="15.6" customHeight="1" x14ac:dyDescent="0.15">
      <c r="A22" s="19" t="str">
        <f>IF('（入力用）大会申込書'!B33&lt;&gt;"","②","")</f>
        <v>②</v>
      </c>
      <c r="B22" s="47" t="str">
        <f>IF('（入力用）大会申込書'!B33&lt;&gt;"",'（入力用）大会申込書'!B33,"")</f>
        <v>リストから選択</v>
      </c>
      <c r="C22" s="350" t="str">
        <f>IF('（入力用）大会申込書'!C33&lt;&gt;"",'（入力用）大会申込書'!C33,"")</f>
        <v/>
      </c>
      <c r="D22" s="350"/>
      <c r="E22" s="24" t="str">
        <f>IF('（入力用）大会申込書'!E33&lt;&gt;"",'（入力用）大会申込書'!E33,"")</f>
        <v/>
      </c>
      <c r="F22" s="49" t="str">
        <f>IF('（入力用）大会申込書'!F33&lt;&gt;"",LEFT('（入力用）大会申込書'!F33,1),"")</f>
        <v/>
      </c>
      <c r="G22" s="33"/>
      <c r="H22" s="30"/>
      <c r="I22" s="30"/>
      <c r="J22" s="30"/>
      <c r="K22" s="30"/>
      <c r="L22" s="30"/>
      <c r="M22" s="30"/>
    </row>
    <row r="23" spans="1:13" ht="15.6" customHeight="1" x14ac:dyDescent="0.15">
      <c r="A23" s="19" t="str">
        <f>IF('（入力用）大会申込書'!B35&lt;&gt;"","③","")</f>
        <v/>
      </c>
      <c r="B23" s="47" t="str">
        <f>IF('（入力用）大会申込書'!B35&lt;&gt;"",'（入力用）大会申込書'!B35,"")</f>
        <v/>
      </c>
      <c r="C23" s="350" t="str">
        <f>IF('（入力用）大会申込書'!C35&lt;&gt;"",'（入力用）大会申込書'!C35,"")</f>
        <v/>
      </c>
      <c r="D23" s="350"/>
      <c r="E23" s="24" t="str">
        <f>IF('（入力用）大会申込書'!E35&lt;&gt;"",'（入力用）大会申込書'!E35,"")</f>
        <v/>
      </c>
      <c r="F23" s="49" t="str">
        <f>IF('（入力用）大会申込書'!F35&lt;&gt;"",LEFT('（入力用）大会申込書'!F35,1),"")</f>
        <v/>
      </c>
      <c r="G23" s="33"/>
      <c r="H23" s="30"/>
      <c r="I23" s="30"/>
      <c r="J23" s="30"/>
      <c r="K23" s="30"/>
      <c r="L23" s="30"/>
      <c r="M23" s="30"/>
    </row>
    <row r="24" spans="1:13" ht="15.6" customHeight="1" x14ac:dyDescent="0.15">
      <c r="A24" s="19" t="str">
        <f>IF('（入力用）大会申込書'!B37&lt;&gt;"","④","")</f>
        <v/>
      </c>
      <c r="B24" s="47" t="str">
        <f>IF('（入力用）大会申込書'!B37&lt;&gt;"",'（入力用）大会申込書'!B37,"")</f>
        <v/>
      </c>
      <c r="C24" s="350" t="str">
        <f>IF('（入力用）大会申込書'!C37&lt;&gt;"",'（入力用）大会申込書'!C37,"")</f>
        <v/>
      </c>
      <c r="D24" s="350"/>
      <c r="E24" s="24" t="str">
        <f>IF('（入力用）大会申込書'!E37&lt;&gt;"",'（入力用）大会申込書'!E37,"")</f>
        <v/>
      </c>
      <c r="F24" s="49" t="str">
        <f>IF('（入力用）大会申込書'!F37&lt;&gt;"",LEFT('（入力用）大会申込書'!F37,1),"")</f>
        <v/>
      </c>
      <c r="G24" s="33"/>
      <c r="H24" s="30"/>
      <c r="I24" s="30"/>
      <c r="J24" s="30"/>
      <c r="K24" s="30"/>
      <c r="L24" s="30"/>
      <c r="M24" s="30"/>
    </row>
    <row r="25" spans="1:13" ht="15.6" customHeight="1" x14ac:dyDescent="0.15">
      <c r="A25" s="19" t="str">
        <f>IF('（入力用）大会申込書'!B39&lt;&gt;"","⑤","")</f>
        <v/>
      </c>
      <c r="B25" s="47" t="str">
        <f>IF('（入力用）大会申込書'!B39&lt;&gt;"",'（入力用）大会申込書'!B39,"")</f>
        <v/>
      </c>
      <c r="C25" s="350" t="str">
        <f>IF('（入力用）大会申込書'!C39&lt;&gt;"",'（入力用）大会申込書'!C39,"")</f>
        <v/>
      </c>
      <c r="D25" s="350"/>
      <c r="E25" s="24" t="str">
        <f>IF('（入力用）大会申込書'!E39&lt;&gt;"",'（入力用）大会申込書'!E39,"")</f>
        <v/>
      </c>
      <c r="F25" s="49" t="str">
        <f>IF('（入力用）大会申込書'!F39&lt;&gt;"",LEFT('（入力用）大会申込書'!F39,1),"")</f>
        <v/>
      </c>
      <c r="G25" s="33"/>
      <c r="H25" s="30"/>
      <c r="I25" s="30"/>
      <c r="J25" s="30"/>
      <c r="K25" s="30"/>
      <c r="L25" s="30"/>
      <c r="M25" s="30"/>
    </row>
    <row r="26" spans="1:13" ht="15.6" customHeight="1" x14ac:dyDescent="0.15">
      <c r="A26" s="19" t="str">
        <f>IF('（入力用）大会申込書'!B41&lt;&gt;"","⑥","")</f>
        <v/>
      </c>
      <c r="B26" s="47" t="str">
        <f>IF('（入力用）大会申込書'!B41&lt;&gt;"",'（入力用）大会申込書'!B41,"")</f>
        <v/>
      </c>
      <c r="C26" s="350" t="str">
        <f>IF('（入力用）大会申込書'!C41&lt;&gt;"",'（入力用）大会申込書'!C41,"")</f>
        <v/>
      </c>
      <c r="D26" s="350"/>
      <c r="E26" s="24" t="str">
        <f>IF('（入力用）大会申込書'!E41&lt;&gt;"",'（入力用）大会申込書'!E41,"")</f>
        <v/>
      </c>
      <c r="F26" s="49" t="str">
        <f>IF('（入力用）大会申込書'!F41&lt;&gt;"",LEFT('（入力用）大会申込書'!F41,1),"")</f>
        <v/>
      </c>
      <c r="G26" s="33"/>
      <c r="H26" s="30"/>
      <c r="I26" s="30"/>
      <c r="J26" s="30"/>
      <c r="K26" s="30"/>
      <c r="L26" s="30"/>
      <c r="M26" s="30"/>
    </row>
    <row r="27" spans="1:13" ht="15.6" customHeight="1" x14ac:dyDescent="0.15">
      <c r="A27" s="19" t="str">
        <f>IF('（入力用）大会申込書'!B43&lt;&gt;"","⑦","")</f>
        <v/>
      </c>
      <c r="B27" s="47" t="str">
        <f>IF('（入力用）大会申込書'!B43&lt;&gt;"",'（入力用）大会申込書'!B43,"")</f>
        <v/>
      </c>
      <c r="C27" s="350" t="str">
        <f>IF('（入力用）大会申込書'!C43&lt;&gt;"",'（入力用）大会申込書'!C43,"")</f>
        <v/>
      </c>
      <c r="D27" s="350"/>
      <c r="E27" s="24" t="str">
        <f>IF('（入力用）大会申込書'!E43&lt;&gt;"",'（入力用）大会申込書'!E43,"")</f>
        <v/>
      </c>
      <c r="F27" s="54" t="str">
        <f>IF('（入力用）大会申込書'!F43&lt;&gt;"",LEFT('（入力用）大会申込書'!F43,1),"")</f>
        <v/>
      </c>
      <c r="G27" s="33"/>
      <c r="H27" s="30"/>
      <c r="I27" s="30"/>
      <c r="J27" s="30"/>
      <c r="K27" s="30"/>
      <c r="L27" s="30"/>
      <c r="M27" s="30"/>
    </row>
    <row r="28" spans="1:13" ht="15.6" customHeight="1" x14ac:dyDescent="0.15">
      <c r="A28" s="19" t="str">
        <f>IF('（入力用）大会申込書'!B45&lt;&gt;"","⑧","")</f>
        <v/>
      </c>
      <c r="B28" s="47" t="str">
        <f>IF('（入力用）大会申込書'!B45&lt;&gt;"",'（入力用）大会申込書'!B45,"")</f>
        <v/>
      </c>
      <c r="C28" s="350" t="str">
        <f>IF('（入力用）大会申込書'!C45&lt;&gt;"",'（入力用）大会申込書'!C45,"")</f>
        <v/>
      </c>
      <c r="D28" s="350"/>
      <c r="E28" s="24" t="str">
        <f>IF('（入力用）大会申込書'!E45&lt;&gt;"",'（入力用）大会申込書'!E45,"")</f>
        <v/>
      </c>
      <c r="F28" s="49" t="str">
        <f>IF('（入力用）大会申込書'!F45&lt;&gt;"",LEFT('（入力用）大会申込書'!F45,1),"")</f>
        <v/>
      </c>
      <c r="G28" s="33"/>
      <c r="H28" s="30"/>
      <c r="I28" s="30"/>
      <c r="J28" s="30"/>
      <c r="K28" s="30"/>
      <c r="L28" s="30"/>
      <c r="M28" s="30"/>
    </row>
    <row r="29" spans="1:13" ht="15.6" customHeight="1" x14ac:dyDescent="0.15">
      <c r="A29" s="19" t="str">
        <f>IF('（入力用）大会申込書'!B47&lt;&gt;"","⑨","")</f>
        <v/>
      </c>
      <c r="B29" s="47" t="str">
        <f>IF('（入力用）大会申込書'!B47&lt;&gt;"",'（入力用）大会申込書'!B47,"")</f>
        <v/>
      </c>
      <c r="C29" s="350" t="str">
        <f>IF('（入力用）大会申込書'!C47&lt;&gt;"",'（入力用）大会申込書'!C47,"")</f>
        <v/>
      </c>
      <c r="D29" s="350"/>
      <c r="E29" s="24" t="str">
        <f>IF('（入力用）大会申込書'!E47&lt;&gt;"",'（入力用）大会申込書'!E47,"")</f>
        <v/>
      </c>
      <c r="F29" s="49" t="str">
        <f>IF('（入力用）大会申込書'!F47&lt;&gt;"",LEFT('（入力用）大会申込書'!F47,1),"")</f>
        <v/>
      </c>
      <c r="G29" s="33"/>
      <c r="H29" s="30"/>
      <c r="I29" s="30"/>
      <c r="J29" s="30"/>
      <c r="K29" s="30"/>
      <c r="L29" s="30"/>
      <c r="M29" s="30"/>
    </row>
    <row r="30" spans="1:13" ht="15.6" customHeight="1" x14ac:dyDescent="0.15">
      <c r="A30" s="19" t="str">
        <f>IF('（入力用）大会申込書'!B49&lt;&gt;"","⑩","")</f>
        <v/>
      </c>
      <c r="B30" s="47" t="str">
        <f>IF('（入力用）大会申込書'!B49&lt;&gt;"",'（入力用）大会申込書'!B49,"")</f>
        <v/>
      </c>
      <c r="C30" s="350" t="str">
        <f>IF('（入力用）大会申込書'!C49&lt;&gt;"",'（入力用）大会申込書'!C49,"")</f>
        <v/>
      </c>
      <c r="D30" s="350"/>
      <c r="E30" s="24" t="str">
        <f>IF('（入力用）大会申込書'!E49&lt;&gt;"",'（入力用）大会申込書'!E49,"")</f>
        <v/>
      </c>
      <c r="F30" s="49" t="str">
        <f>IF('（入力用）大会申込書'!F49&lt;&gt;"",LEFT('（入力用）大会申込書'!F49,1),"")</f>
        <v/>
      </c>
      <c r="G30" s="33"/>
      <c r="H30" s="30"/>
      <c r="I30" s="30"/>
      <c r="J30" s="30"/>
      <c r="K30" s="30"/>
      <c r="L30" s="30"/>
      <c r="M30" s="30"/>
    </row>
    <row r="31" spans="1:13" ht="15.6" customHeight="1" x14ac:dyDescent="0.15">
      <c r="A31" s="19" t="str">
        <f>IF('（入力用）大会申込書'!B51&lt;&gt;"","⑪","")</f>
        <v/>
      </c>
      <c r="B31" s="47" t="str">
        <f>IF('（入力用）大会申込書'!B51&lt;&gt;"",'（入力用）大会申込書'!B51,"")</f>
        <v/>
      </c>
      <c r="C31" s="350" t="str">
        <f>IF('（入力用）大会申込書'!C51&lt;&gt;"",'（入力用）大会申込書'!C51,"")</f>
        <v/>
      </c>
      <c r="D31" s="350"/>
      <c r="E31" s="24" t="str">
        <f>IF('（入力用）大会申込書'!E51&lt;&gt;"",'（入力用）大会申込書'!E51,"")</f>
        <v/>
      </c>
      <c r="F31" s="49" t="str">
        <f>IF('（入力用）大会申込書'!F51&lt;&gt;"",LEFT('（入力用）大会申込書'!F51,1),"")</f>
        <v/>
      </c>
      <c r="G31" s="33"/>
      <c r="H31" s="30"/>
      <c r="I31" s="30"/>
      <c r="J31" s="30"/>
      <c r="K31" s="30"/>
      <c r="L31" s="30"/>
      <c r="M31" s="30"/>
    </row>
    <row r="32" spans="1:13" ht="15.6" customHeight="1" x14ac:dyDescent="0.15">
      <c r="A32" s="19" t="str">
        <f>IF('（入力用）大会申込書'!B53&lt;&gt;"","⑫","")</f>
        <v/>
      </c>
      <c r="B32" s="47" t="str">
        <f>IF('（入力用）大会申込書'!B53&lt;&gt;"",'（入力用）大会申込書'!B53,"")</f>
        <v/>
      </c>
      <c r="C32" s="350" t="str">
        <f>IF('（入力用）大会申込書'!C53&lt;&gt;"",'（入力用）大会申込書'!C53,"")</f>
        <v/>
      </c>
      <c r="D32" s="350"/>
      <c r="E32" s="24" t="str">
        <f>IF('（入力用）大会申込書'!E53&lt;&gt;"",'（入力用）大会申込書'!E53,"")</f>
        <v/>
      </c>
      <c r="F32" s="49" t="str">
        <f>IF('（入力用）大会申込書'!F53&lt;&gt;"",LEFT('（入力用）大会申込書'!F53,1),"")</f>
        <v/>
      </c>
      <c r="G32" s="33"/>
      <c r="H32" s="30"/>
      <c r="I32" s="30"/>
      <c r="J32" s="30"/>
      <c r="K32" s="30"/>
      <c r="L32" s="30"/>
      <c r="M32" s="30"/>
    </row>
    <row r="33" spans="1:13" ht="15.6" customHeight="1" x14ac:dyDescent="0.15">
      <c r="A33" s="19" t="str">
        <f>IF('（入力用）大会申込書'!B55&lt;&gt;"","⑬","")</f>
        <v/>
      </c>
      <c r="B33" s="47" t="str">
        <f>IF('（入力用）大会申込書'!B55&lt;&gt;"",'（入力用）大会申込書'!B55,"")</f>
        <v/>
      </c>
      <c r="C33" s="350" t="str">
        <f>IF('（入力用）大会申込書'!C55&lt;&gt;"",'（入力用）大会申込書'!C55,"")</f>
        <v/>
      </c>
      <c r="D33" s="350"/>
      <c r="E33" s="24" t="str">
        <f>IF('（入力用）大会申込書'!E55&lt;&gt;"",'（入力用）大会申込書'!E55,"")</f>
        <v/>
      </c>
      <c r="F33" s="49" t="str">
        <f>IF('（入力用）大会申込書'!F55&lt;&gt;"",LEFT('（入力用）大会申込書'!F55,1),"")</f>
        <v/>
      </c>
      <c r="G33" s="33"/>
      <c r="H33" s="30"/>
      <c r="I33" s="30"/>
      <c r="J33" s="30"/>
      <c r="K33" s="30"/>
      <c r="L33" s="30"/>
      <c r="M33" s="30"/>
    </row>
    <row r="34" spans="1:13" ht="15.6" customHeight="1" x14ac:dyDescent="0.15">
      <c r="A34" s="19" t="str">
        <f>IF('（入力用）大会申込書'!B57&lt;&gt;"","⑭","")</f>
        <v/>
      </c>
      <c r="B34" s="47" t="str">
        <f>IF('（入力用）大会申込書'!B57&lt;&gt;"",'（入力用）大会申込書'!B57,"")</f>
        <v/>
      </c>
      <c r="C34" s="350" t="str">
        <f>IF('（入力用）大会申込書'!C57&lt;&gt;"",'（入力用）大会申込書'!C57,"")</f>
        <v/>
      </c>
      <c r="D34" s="350"/>
      <c r="E34" s="24" t="str">
        <f>IF('（入力用）大会申込書'!E57&lt;&gt;"",'（入力用）大会申込書'!E57,"")</f>
        <v/>
      </c>
      <c r="F34" s="49" t="str">
        <f>IF('（入力用）大会申込書'!F57&lt;&gt;"",LEFT('（入力用）大会申込書'!F57,1),"")</f>
        <v/>
      </c>
      <c r="G34" s="33"/>
      <c r="H34" s="30"/>
      <c r="I34" s="30"/>
      <c r="J34" s="30"/>
      <c r="K34" s="30"/>
      <c r="L34" s="30"/>
      <c r="M34" s="30"/>
    </row>
    <row r="35" spans="1:13" ht="15.6" customHeight="1" x14ac:dyDescent="0.15">
      <c r="A35" s="19" t="str">
        <f>IF('（入力用）大会申込書'!B59&lt;&gt;"","⑮","")</f>
        <v/>
      </c>
      <c r="B35" s="47" t="str">
        <f>IF('（入力用）大会申込書'!B59&lt;&gt;"",'（入力用）大会申込書'!B59,"")</f>
        <v/>
      </c>
      <c r="C35" s="350" t="str">
        <f>IF('（入力用）大会申込書'!C59&lt;&gt;"",'（入力用）大会申込書'!C59,"")</f>
        <v/>
      </c>
      <c r="D35" s="350"/>
      <c r="E35" s="24" t="str">
        <f>IF('（入力用）大会申込書'!E59&lt;&gt;"",'（入力用）大会申込書'!E59,"")</f>
        <v/>
      </c>
      <c r="F35" s="49" t="str">
        <f>IF('（入力用）大会申込書'!F59&lt;&gt;"",LEFT('（入力用）大会申込書'!F59,1),"")</f>
        <v/>
      </c>
      <c r="G35" s="33"/>
      <c r="H35" s="30"/>
      <c r="I35" s="30"/>
      <c r="J35" s="30"/>
      <c r="K35" s="30"/>
      <c r="L35" s="30"/>
      <c r="M35" s="30"/>
    </row>
    <row r="36" spans="1:13" ht="15.6" customHeight="1" x14ac:dyDescent="0.15">
      <c r="A36" s="19" t="str">
        <f>IF('（入力用）大会申込書'!B61&lt;&gt;"","⑯","")</f>
        <v/>
      </c>
      <c r="B36" s="47" t="str">
        <f>IF('（入力用）大会申込書'!B61&lt;&gt;"",'（入力用）大会申込書'!B61,"")</f>
        <v/>
      </c>
      <c r="C36" s="350" t="str">
        <f>IF('（入力用）大会申込書'!C61&lt;&gt;"",'（入力用）大会申込書'!C61,"")</f>
        <v/>
      </c>
      <c r="D36" s="350"/>
      <c r="E36" s="24" t="str">
        <f>IF('（入力用）大会申込書'!E61&lt;&gt;"",'（入力用）大会申込書'!E61,"")</f>
        <v/>
      </c>
      <c r="F36" s="49" t="str">
        <f>IF('（入力用）大会申込書'!F61&lt;&gt;"",LEFT('（入力用）大会申込書'!F61,1),"")</f>
        <v/>
      </c>
      <c r="G36" s="33"/>
      <c r="H36" s="30"/>
      <c r="I36" s="30"/>
      <c r="J36" s="30"/>
      <c r="K36" s="30"/>
      <c r="L36" s="30"/>
      <c r="M36" s="30"/>
    </row>
    <row r="37" spans="1:13" ht="15.6" customHeight="1" x14ac:dyDescent="0.15">
      <c r="A37" s="19" t="str">
        <f>IF('（入力用）大会申込書'!B63&lt;&gt;"","⑰","")</f>
        <v/>
      </c>
      <c r="B37" s="47" t="str">
        <f>IF('（入力用）大会申込書'!B63&lt;&gt;"",'（入力用）大会申込書'!B63,"")</f>
        <v/>
      </c>
      <c r="C37" s="350" t="str">
        <f>IF('（入力用）大会申込書'!C63&lt;&gt;"",'（入力用）大会申込書'!C63,"")</f>
        <v/>
      </c>
      <c r="D37" s="350"/>
      <c r="E37" s="24" t="str">
        <f>IF('（入力用）大会申込書'!E63&lt;&gt;"",'（入力用）大会申込書'!E63,"")</f>
        <v/>
      </c>
      <c r="F37" s="49" t="str">
        <f>IF('（入力用）大会申込書'!F63&lt;&gt;"",LEFT('（入力用）大会申込書'!F63,1),"")</f>
        <v/>
      </c>
      <c r="G37" s="33"/>
      <c r="H37" s="30"/>
      <c r="I37" s="30"/>
      <c r="J37" s="30"/>
      <c r="K37" s="30"/>
      <c r="L37" s="30"/>
      <c r="M37" s="30"/>
    </row>
    <row r="38" spans="1:13" ht="15.6" customHeight="1" x14ac:dyDescent="0.15">
      <c r="A38" s="19" t="str">
        <f>IF('（入力用）大会申込書'!B65&lt;&gt;"","⑱","")</f>
        <v/>
      </c>
      <c r="B38" s="47" t="str">
        <f>IF('（入力用）大会申込書'!B65&lt;&gt;"",'（入力用）大会申込書'!B65,"")</f>
        <v/>
      </c>
      <c r="C38" s="350" t="str">
        <f>IF('（入力用）大会申込書'!C65&lt;&gt;"",'（入力用）大会申込書'!C65,"")</f>
        <v/>
      </c>
      <c r="D38" s="350"/>
      <c r="E38" s="24" t="str">
        <f>IF('（入力用）大会申込書'!E65&lt;&gt;"",'（入力用）大会申込書'!E65,"")</f>
        <v/>
      </c>
      <c r="F38" s="49" t="str">
        <f>IF('（入力用）大会申込書'!F65&lt;&gt;"",LEFT('（入力用）大会申込書'!F65,1),"")</f>
        <v/>
      </c>
      <c r="G38" s="33"/>
      <c r="H38" s="30"/>
      <c r="I38" s="30"/>
      <c r="J38" s="30"/>
      <c r="K38" s="30"/>
      <c r="L38" s="30"/>
      <c r="M38" s="30"/>
    </row>
    <row r="39" spans="1:13" ht="15.6" customHeight="1" x14ac:dyDescent="0.15">
      <c r="A39" s="19" t="str">
        <f>IF('（入力用）大会申込書'!B67&lt;&gt;"","⑲","")</f>
        <v/>
      </c>
      <c r="B39" s="47" t="str">
        <f>IF('（入力用）大会申込書'!B67&lt;&gt;"",'（入力用）大会申込書'!B67,"")</f>
        <v/>
      </c>
      <c r="C39" s="350" t="str">
        <f>IF('（入力用）大会申込書'!C67&lt;&gt;"",'（入力用）大会申込書'!C67,"")</f>
        <v/>
      </c>
      <c r="D39" s="350"/>
      <c r="E39" s="24" t="str">
        <f>IF('（入力用）大会申込書'!E67&lt;&gt;"",'（入力用）大会申込書'!E67,"")</f>
        <v/>
      </c>
      <c r="F39" s="49" t="str">
        <f>IF('（入力用）大会申込書'!F67&lt;&gt;"",LEFT('（入力用）大会申込書'!F67,1),"")</f>
        <v/>
      </c>
      <c r="G39" s="33"/>
      <c r="H39" s="30"/>
      <c r="I39" s="30"/>
      <c r="J39" s="30"/>
      <c r="K39" s="30"/>
      <c r="L39" s="30"/>
      <c r="M39" s="30"/>
    </row>
    <row r="40" spans="1:13" ht="15.6" customHeight="1" x14ac:dyDescent="0.15">
      <c r="A40" s="20" t="str">
        <f>IF('（入力用）大会申込書'!B69&lt;&gt;"","⑳","")</f>
        <v/>
      </c>
      <c r="B40" s="46" t="str">
        <f>IF('（入力用）大会申込書'!B69&lt;&gt;"",'（入力用）大会申込書'!B69,"")</f>
        <v/>
      </c>
      <c r="C40" s="351" t="str">
        <f>IF('（入力用）大会申込書'!C69&lt;&gt;"",'（入力用）大会申込書'!C69,"")</f>
        <v/>
      </c>
      <c r="D40" s="351"/>
      <c r="E40" s="24" t="str">
        <f>IF('（入力用）大会申込書'!E69&lt;&gt;"",'（入力用）大会申込書'!E69,"")</f>
        <v/>
      </c>
      <c r="F40" s="21" t="str">
        <f>IF('（入力用）大会申込書'!F69&lt;&gt;"",LEFT('（入力用）大会申込書'!F69,1),"")</f>
        <v/>
      </c>
      <c r="G40" s="33"/>
      <c r="H40" s="30"/>
      <c r="I40" s="30"/>
      <c r="J40" s="30"/>
      <c r="K40" s="30"/>
      <c r="L40" s="30"/>
      <c r="M40" s="30"/>
    </row>
    <row r="41" spans="1:13" x14ac:dyDescent="0.15">
      <c r="E41" s="43"/>
    </row>
  </sheetData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H21" sqref="H21"/>
    </sheetView>
  </sheetViews>
  <sheetFormatPr defaultRowHeight="13.5" x14ac:dyDescent="0.15"/>
  <cols>
    <col min="1" max="1" width="10.125" bestFit="1" customWidth="1"/>
    <col min="2" max="2" width="17.625" customWidth="1"/>
  </cols>
  <sheetData>
    <row r="1" spans="1:2" x14ac:dyDescent="0.15">
      <c r="A1" t="s">
        <v>100</v>
      </c>
      <c r="B1">
        <v>28</v>
      </c>
    </row>
    <row r="2" spans="1:2" x14ac:dyDescent="0.15">
      <c r="A2" t="s">
        <v>101</v>
      </c>
      <c r="B2" s="3" t="s">
        <v>149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五嶌 誠司</cp:lastModifiedBy>
  <cp:lastPrinted>2022-07-29T02:28:22Z</cp:lastPrinted>
  <dcterms:created xsi:type="dcterms:W3CDTF">2003-06-04T23:54:06Z</dcterms:created>
  <dcterms:modified xsi:type="dcterms:W3CDTF">2022-07-29T07:44:58Z</dcterms:modified>
</cp:coreProperties>
</file>