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HiFgqwMuAhE4i34TMizYEBkn8gN6wi7RqZQU2plRaYCLXwGc70+08o4VOo1/m/z9VBiXf3Tm/isCtqpWbeN1dw==" workbookSaltValue="ov6HR7b1aeP+NBEe0swcsg==" workbookSpinCount="100000" lockStructure="1"/>
  <bookViews>
    <workbookView xWindow="0" yWindow="0" windowWidth="20730" windowHeight="8865" activeTab="1"/>
  </bookViews>
  <sheets>
    <sheet name="記載例" sheetId="11" r:id="rId1"/>
    <sheet name="（入力用）大会申込書" sheetId="4" r:id="rId2"/>
    <sheet name="冊子用" sheetId="7" r:id="rId3"/>
    <sheet name="Sheet1" sheetId="10" r:id="rId4"/>
  </sheets>
  <definedNames>
    <definedName name="_xlnm.Print_Area" localSheetId="1">'（入力用）大会申込書'!$A$1:$H$76</definedName>
    <definedName name="_xlnm.Print_Area" localSheetId="0">記載例!$A$1:$O$76</definedName>
  </definedNames>
  <calcPr calcId="145621"/>
</workbook>
</file>

<file path=xl/calcChain.xml><?xml version="1.0" encoding="utf-8"?>
<calcChain xmlns="http://schemas.openxmlformats.org/spreadsheetml/2006/main">
  <c r="C40" i="7" l="1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E19" i="7" l="1"/>
  <c r="E18" i="7"/>
  <c r="C19" i="7"/>
  <c r="C18" i="7"/>
  <c r="E17" i="7"/>
  <c r="C17" i="7"/>
  <c r="E15" i="7"/>
  <c r="C15" i="7"/>
  <c r="E13" i="7"/>
  <c r="C13" i="7"/>
  <c r="E8" i="7"/>
  <c r="C8" i="7"/>
  <c r="E10" i="7"/>
  <c r="C10" i="7"/>
  <c r="E16" i="7"/>
  <c r="E14" i="7"/>
  <c r="E12" i="7"/>
  <c r="E40" i="7" l="1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A1" i="11" l="1"/>
  <c r="A1" i="4" l="1"/>
  <c r="A76" i="11" l="1"/>
  <c r="E6" i="7" l="1"/>
  <c r="E9" i="7"/>
  <c r="E11" i="7"/>
  <c r="B5" i="7"/>
  <c r="F40" i="7" l="1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B40" i="7"/>
  <c r="A40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F17" i="7"/>
  <c r="F15" i="7"/>
  <c r="F13" i="7"/>
  <c r="A76" i="4"/>
  <c r="B1" i="7"/>
  <c r="B21" i="7"/>
  <c r="A21" i="7"/>
</calcChain>
</file>

<file path=xl/comments1.xml><?xml version="1.0" encoding="utf-8"?>
<comments xmlns="http://schemas.openxmlformats.org/spreadsheetml/2006/main">
  <authors>
    <author>佐藤典幸</author>
  </authors>
  <commentList>
    <comment ref="C10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○△○△○△○
（△はスペース）</t>
        </r>
      </text>
    </comment>
    <comment ref="E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姓と名の間は１文字空ける
（○○○△○○○○）</t>
        </r>
      </text>
    </comment>
    <comment ref="C12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○○○△△△○
（△はスペース）</t>
        </r>
      </text>
    </comment>
    <comment ref="C14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○△○△△△○
（△はスペース）</t>
        </r>
      </text>
    </comment>
    <comment ref="C16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○△△△△△○
（△はスペース）</t>
        </r>
      </text>
    </comment>
    <comment ref="C18" authorId="0">
      <text>
        <r>
          <rPr>
            <b/>
            <sz val="9"/>
            <color indexed="81"/>
            <rFont val="ＭＳ Ｐゴシック"/>
            <family val="3"/>
            <charset val="128"/>
          </rPr>
          <t>○○○○△○○
（△はスペース）</t>
        </r>
      </text>
    </comment>
  </commentList>
</comments>
</file>

<file path=xl/sharedStrings.xml><?xml version="1.0" encoding="utf-8"?>
<sst xmlns="http://schemas.openxmlformats.org/spreadsheetml/2006/main" count="282" uniqueCount="156">
  <si>
    <t>代表者</t>
  </si>
  <si>
    <t>コーチ</t>
  </si>
  <si>
    <t>背番号</t>
  </si>
  <si>
    <t>背番号</t>
    <rPh sb="0" eb="3">
      <t>セバンゴウ</t>
    </rPh>
    <phoneticPr fontId="2"/>
  </si>
  <si>
    <t>介護員</t>
    <rPh sb="0" eb="2">
      <t>カイゴ</t>
    </rPh>
    <rPh sb="2" eb="3">
      <t>イン</t>
    </rPh>
    <phoneticPr fontId="2"/>
  </si>
  <si>
    <t>特定非営利活動法人千葉県少年野球連盟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2">
      <t>チバケン</t>
    </rPh>
    <rPh sb="12" eb="14">
      <t>ショウネン</t>
    </rPh>
    <rPh sb="14" eb="16">
      <t>ヤキュウ</t>
    </rPh>
    <rPh sb="16" eb="18">
      <t>レンメイ</t>
    </rPh>
    <phoneticPr fontId="2"/>
  </si>
  <si>
    <t>　特定非営利活動法人千葉県少年野球連盟の趣旨に賛同し、参加申込みをします。</t>
    <rPh sb="1" eb="3">
      <t>トクテイ</t>
    </rPh>
    <rPh sb="3" eb="6">
      <t>ヒエイリ</t>
    </rPh>
    <rPh sb="6" eb="8">
      <t>カツドウ</t>
    </rPh>
    <rPh sb="8" eb="10">
      <t>ホウジン</t>
    </rPh>
    <rPh sb="10" eb="13">
      <t>チバケン</t>
    </rPh>
    <rPh sb="13" eb="15">
      <t>ショウネン</t>
    </rPh>
    <rPh sb="15" eb="17">
      <t>ヤキュウ</t>
    </rPh>
    <rPh sb="17" eb="19">
      <t>レンメイ</t>
    </rPh>
    <rPh sb="20" eb="22">
      <t>シュシ</t>
    </rPh>
    <rPh sb="23" eb="25">
      <t>サンドウ</t>
    </rPh>
    <rPh sb="27" eb="31">
      <t>サンカモウシコ</t>
    </rPh>
    <phoneticPr fontId="2"/>
  </si>
  <si>
    <t>　チームの特徴一言</t>
    <rPh sb="5" eb="7">
      <t>トクチョウ</t>
    </rPh>
    <rPh sb="7" eb="9">
      <t>ヒトコト</t>
    </rPh>
    <phoneticPr fontId="2"/>
  </si>
  <si>
    <t>①</t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</si>
  <si>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</si>
  <si>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</si>
  <si>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</si>
  <si>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</si>
  <si>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</si>
  <si>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</si>
  <si>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携帯番号</t>
  </si>
  <si>
    <t>監督</t>
  </si>
  <si>
    <t>スコアラー</t>
  </si>
  <si>
    <t>№</t>
  </si>
  <si>
    <t>代表者氏名</t>
    <rPh sb="0" eb="3">
      <t>ダイヒョウシャ</t>
    </rPh>
    <rPh sb="3" eb="5">
      <t>シメイ</t>
    </rPh>
    <phoneticPr fontId="1"/>
  </si>
  <si>
    <t>地域理事</t>
    <rPh sb="0" eb="2">
      <t>チイキ</t>
    </rPh>
    <rPh sb="2" eb="4">
      <t>リジ</t>
    </rPh>
    <phoneticPr fontId="7"/>
  </si>
  <si>
    <t>所属地域名</t>
    <rPh sb="0" eb="2">
      <t>ショゾク</t>
    </rPh>
    <rPh sb="2" eb="4">
      <t>チイキ</t>
    </rPh>
    <rPh sb="4" eb="5">
      <t>メイ</t>
    </rPh>
    <phoneticPr fontId="7"/>
  </si>
  <si>
    <t>地域</t>
    <rPh sb="0" eb="2">
      <t>チイキ</t>
    </rPh>
    <phoneticPr fontId="7"/>
  </si>
  <si>
    <t>市町名</t>
    <rPh sb="0" eb="2">
      <t>シチョウ</t>
    </rPh>
    <rPh sb="2" eb="3">
      <t>メイ</t>
    </rPh>
    <phoneticPr fontId="7"/>
  </si>
  <si>
    <t>森　　　　　誠</t>
    <rPh sb="0" eb="1">
      <t>モリ</t>
    </rPh>
    <rPh sb="6" eb="7">
      <t>マコト</t>
    </rPh>
    <phoneticPr fontId="2"/>
  </si>
  <si>
    <t>勅使河原　一郎</t>
    <rPh sb="0" eb="4">
      <t>テシガワラ</t>
    </rPh>
    <rPh sb="5" eb="7">
      <t>イチロウ</t>
    </rPh>
    <phoneticPr fontId="2"/>
  </si>
  <si>
    <t>佐々木　　　誠</t>
    <rPh sb="0" eb="3">
      <t>ササキ</t>
    </rPh>
    <rPh sb="6" eb="7">
      <t>マコト</t>
    </rPh>
    <phoneticPr fontId="2"/>
  </si>
  <si>
    <t>あ行</t>
    <phoneticPr fontId="7"/>
  </si>
  <si>
    <t>旭市</t>
    <rPh sb="0" eb="1">
      <t>アサヒ</t>
    </rPh>
    <rPh sb="1" eb="2">
      <t>シ</t>
    </rPh>
    <phoneticPr fontId="10"/>
  </si>
  <si>
    <t>我孫子市</t>
    <rPh sb="0" eb="3">
      <t>アビコ</t>
    </rPh>
    <rPh sb="3" eb="4">
      <t>シ</t>
    </rPh>
    <phoneticPr fontId="10"/>
  </si>
  <si>
    <t>いすみ市</t>
    <rPh sb="3" eb="4">
      <t>シ</t>
    </rPh>
    <phoneticPr fontId="10"/>
  </si>
  <si>
    <t>市川市</t>
    <rPh sb="0" eb="2">
      <t>イチカワ</t>
    </rPh>
    <rPh sb="2" eb="3">
      <t>シ</t>
    </rPh>
    <phoneticPr fontId="10"/>
  </si>
  <si>
    <t>一宮町</t>
    <rPh sb="0" eb="3">
      <t>イックチョウ</t>
    </rPh>
    <phoneticPr fontId="10"/>
  </si>
  <si>
    <t>市原市</t>
    <rPh sb="0" eb="2">
      <t>イチハラ</t>
    </rPh>
    <rPh sb="2" eb="3">
      <t>シ</t>
    </rPh>
    <phoneticPr fontId="10"/>
  </si>
  <si>
    <t>印西市</t>
    <rPh sb="0" eb="2">
      <t>インザイ</t>
    </rPh>
    <rPh sb="2" eb="3">
      <t>シ</t>
    </rPh>
    <phoneticPr fontId="10"/>
  </si>
  <si>
    <t>浦安市</t>
    <rPh sb="0" eb="2">
      <t>ウラヤス</t>
    </rPh>
    <rPh sb="2" eb="3">
      <t>シ</t>
    </rPh>
    <phoneticPr fontId="10"/>
  </si>
  <si>
    <t>大網白里町</t>
    <rPh sb="0" eb="4">
      <t>オオアミシラサト</t>
    </rPh>
    <rPh sb="4" eb="5">
      <t>マチ</t>
    </rPh>
    <phoneticPr fontId="10"/>
  </si>
  <si>
    <t>大多喜町</t>
    <rPh sb="0" eb="3">
      <t>オオタキ</t>
    </rPh>
    <rPh sb="3" eb="4">
      <t>マチ</t>
    </rPh>
    <phoneticPr fontId="10"/>
  </si>
  <si>
    <t>御宿町</t>
    <rPh sb="0" eb="2">
      <t>オンジュク</t>
    </rPh>
    <rPh sb="2" eb="3">
      <t>マチ</t>
    </rPh>
    <phoneticPr fontId="10"/>
  </si>
  <si>
    <t>か行</t>
  </si>
  <si>
    <t>柏市</t>
    <rPh sb="0" eb="1">
      <t>カシワ</t>
    </rPh>
    <rPh sb="1" eb="2">
      <t>シ</t>
    </rPh>
    <phoneticPr fontId="10"/>
  </si>
  <si>
    <t>勝浦市</t>
    <rPh sb="0" eb="2">
      <t>カツウラ</t>
    </rPh>
    <rPh sb="2" eb="3">
      <t>シ</t>
    </rPh>
    <phoneticPr fontId="10"/>
  </si>
  <si>
    <t>香取市</t>
    <rPh sb="0" eb="2">
      <t>カトリ</t>
    </rPh>
    <rPh sb="2" eb="3">
      <t>シ</t>
    </rPh>
    <phoneticPr fontId="10"/>
  </si>
  <si>
    <t>鎌ケ谷市</t>
    <rPh sb="0" eb="3">
      <t>カマガヤ</t>
    </rPh>
    <rPh sb="3" eb="4">
      <t>シ</t>
    </rPh>
    <phoneticPr fontId="10"/>
  </si>
  <si>
    <t>鴨川市</t>
    <rPh sb="0" eb="2">
      <t>カモガワ</t>
    </rPh>
    <rPh sb="2" eb="3">
      <t>シ</t>
    </rPh>
    <phoneticPr fontId="10"/>
  </si>
  <si>
    <t>木更津市</t>
    <rPh sb="0" eb="3">
      <t>キサラヅ</t>
    </rPh>
    <rPh sb="3" eb="4">
      <t>シ</t>
    </rPh>
    <phoneticPr fontId="10"/>
  </si>
  <si>
    <t>君津市</t>
    <rPh sb="0" eb="2">
      <t>キミツ</t>
    </rPh>
    <rPh sb="2" eb="3">
      <t>シ</t>
    </rPh>
    <phoneticPr fontId="10"/>
  </si>
  <si>
    <t>鋸南町</t>
    <rPh sb="0" eb="3">
      <t>キョナンマチ</t>
    </rPh>
    <phoneticPr fontId="10"/>
  </si>
  <si>
    <t>九十九里町</t>
    <rPh sb="0" eb="4">
      <t>クジュウクリ</t>
    </rPh>
    <rPh sb="4" eb="5">
      <t>マチ</t>
    </rPh>
    <phoneticPr fontId="10"/>
  </si>
  <si>
    <t>神崎町</t>
    <rPh sb="0" eb="3">
      <t>カンザキチョウ</t>
    </rPh>
    <phoneticPr fontId="10"/>
  </si>
  <si>
    <t>さ行</t>
  </si>
  <si>
    <t>栄町</t>
    <rPh sb="0" eb="2">
      <t>サカエチョウ</t>
    </rPh>
    <phoneticPr fontId="10"/>
  </si>
  <si>
    <t>佐倉市</t>
    <rPh sb="0" eb="2">
      <t>サクラ</t>
    </rPh>
    <rPh sb="2" eb="3">
      <t>シ</t>
    </rPh>
    <phoneticPr fontId="10"/>
  </si>
  <si>
    <t>山武市</t>
    <rPh sb="0" eb="1">
      <t>ヤマ</t>
    </rPh>
    <rPh sb="1" eb="3">
      <t>タケイチ</t>
    </rPh>
    <phoneticPr fontId="10"/>
  </si>
  <si>
    <t>酒々井町</t>
    <rPh sb="0" eb="3">
      <t>シスイ</t>
    </rPh>
    <rPh sb="3" eb="4">
      <t>マチ</t>
    </rPh>
    <phoneticPr fontId="10"/>
  </si>
  <si>
    <t>芝山町</t>
    <rPh sb="0" eb="2">
      <t>シバヤマ</t>
    </rPh>
    <rPh sb="2" eb="3">
      <t>マチ</t>
    </rPh>
    <phoneticPr fontId="10"/>
  </si>
  <si>
    <t>白子町</t>
    <rPh sb="0" eb="3">
      <t>シラコチョウ</t>
    </rPh>
    <phoneticPr fontId="10"/>
  </si>
  <si>
    <t>白井市</t>
    <rPh sb="0" eb="2">
      <t>シロイ</t>
    </rPh>
    <rPh sb="2" eb="3">
      <t>シ</t>
    </rPh>
    <phoneticPr fontId="10"/>
  </si>
  <si>
    <t>匝瑳市</t>
    <rPh sb="0" eb="2">
      <t>ソウサ</t>
    </rPh>
    <rPh sb="2" eb="3">
      <t>シ</t>
    </rPh>
    <phoneticPr fontId="10"/>
  </si>
  <si>
    <t>袖ケ浦市</t>
    <rPh sb="0" eb="3">
      <t>ソデガウラ</t>
    </rPh>
    <rPh sb="3" eb="4">
      <t>シ</t>
    </rPh>
    <phoneticPr fontId="10"/>
  </si>
  <si>
    <t>た行</t>
  </si>
  <si>
    <t>多古町</t>
    <rPh sb="0" eb="2">
      <t>タコ</t>
    </rPh>
    <rPh sb="2" eb="3">
      <t>マチ</t>
    </rPh>
    <phoneticPr fontId="10"/>
  </si>
  <si>
    <t>館山市</t>
    <rPh sb="0" eb="2">
      <t>タテヤマ</t>
    </rPh>
    <rPh sb="2" eb="3">
      <t>シ</t>
    </rPh>
    <phoneticPr fontId="10"/>
  </si>
  <si>
    <t>千葉市</t>
    <rPh sb="0" eb="2">
      <t>チバ</t>
    </rPh>
    <rPh sb="2" eb="3">
      <t>シ</t>
    </rPh>
    <phoneticPr fontId="10"/>
  </si>
  <si>
    <t>銚子市</t>
    <rPh sb="0" eb="2">
      <t>チョウシ</t>
    </rPh>
    <rPh sb="2" eb="3">
      <t>シ</t>
    </rPh>
    <phoneticPr fontId="10"/>
  </si>
  <si>
    <t>長生村</t>
    <rPh sb="0" eb="2">
      <t>チョウセイ</t>
    </rPh>
    <rPh sb="2" eb="3">
      <t>ムラ</t>
    </rPh>
    <phoneticPr fontId="10"/>
  </si>
  <si>
    <t>長南町</t>
    <rPh sb="0" eb="2">
      <t>チョウナン</t>
    </rPh>
    <rPh sb="2" eb="3">
      <t>マチ</t>
    </rPh>
    <phoneticPr fontId="10"/>
  </si>
  <si>
    <t>東金市</t>
    <rPh sb="0" eb="2">
      <t>トウガネ</t>
    </rPh>
    <rPh sb="2" eb="3">
      <t>シ</t>
    </rPh>
    <phoneticPr fontId="10"/>
  </si>
  <si>
    <t>東庄町</t>
    <rPh sb="0" eb="2">
      <t>トウノショウ</t>
    </rPh>
    <rPh sb="2" eb="3">
      <t>マチ</t>
    </rPh>
    <phoneticPr fontId="10"/>
  </si>
  <si>
    <t>富里市</t>
    <rPh sb="0" eb="2">
      <t>トミサト</t>
    </rPh>
    <rPh sb="2" eb="3">
      <t>シ</t>
    </rPh>
    <phoneticPr fontId="10"/>
  </si>
  <si>
    <t>な行</t>
  </si>
  <si>
    <t>長柄町</t>
    <rPh sb="0" eb="3">
      <t>ナガエチョウ</t>
    </rPh>
    <phoneticPr fontId="10"/>
  </si>
  <si>
    <t>流山市</t>
    <rPh sb="0" eb="2">
      <t>ナガレヤマ</t>
    </rPh>
    <rPh sb="2" eb="3">
      <t>シ</t>
    </rPh>
    <phoneticPr fontId="10"/>
  </si>
  <si>
    <t>習志野市</t>
    <rPh sb="0" eb="3">
      <t>ナラシノ</t>
    </rPh>
    <rPh sb="3" eb="4">
      <t>シ</t>
    </rPh>
    <phoneticPr fontId="10"/>
  </si>
  <si>
    <t>成田市</t>
    <rPh sb="0" eb="2">
      <t>ナリタ</t>
    </rPh>
    <rPh sb="2" eb="3">
      <t>シ</t>
    </rPh>
    <phoneticPr fontId="10"/>
  </si>
  <si>
    <t>野田市</t>
    <rPh sb="0" eb="3">
      <t>ノダシ</t>
    </rPh>
    <phoneticPr fontId="10"/>
  </si>
  <si>
    <t>は行</t>
  </si>
  <si>
    <t>富津市</t>
    <rPh sb="0" eb="2">
      <t>フッツ</t>
    </rPh>
    <rPh sb="2" eb="3">
      <t>シ</t>
    </rPh>
    <phoneticPr fontId="10"/>
  </si>
  <si>
    <t>船橋市</t>
    <rPh sb="0" eb="2">
      <t>フナバシ</t>
    </rPh>
    <rPh sb="2" eb="3">
      <t>シ</t>
    </rPh>
    <phoneticPr fontId="10"/>
  </si>
  <si>
    <t>ま行</t>
  </si>
  <si>
    <t>松戸市</t>
    <rPh sb="0" eb="2">
      <t>マツド</t>
    </rPh>
    <rPh sb="2" eb="3">
      <t>シ</t>
    </rPh>
    <phoneticPr fontId="10"/>
  </si>
  <si>
    <t>南房総市</t>
    <rPh sb="0" eb="3">
      <t>ミナミボウソウ</t>
    </rPh>
    <rPh sb="3" eb="4">
      <t>シ</t>
    </rPh>
    <phoneticPr fontId="10"/>
  </si>
  <si>
    <t>睦沢町</t>
    <rPh sb="0" eb="2">
      <t>ムツザワ</t>
    </rPh>
    <rPh sb="2" eb="3">
      <t>マチ</t>
    </rPh>
    <phoneticPr fontId="10"/>
  </si>
  <si>
    <t>茂原市</t>
    <rPh sb="0" eb="2">
      <t>モバラ</t>
    </rPh>
    <rPh sb="2" eb="3">
      <t>シ</t>
    </rPh>
    <phoneticPr fontId="10"/>
  </si>
  <si>
    <t>や行</t>
  </si>
  <si>
    <t>八街市</t>
    <rPh sb="0" eb="2">
      <t>ヤチマタ</t>
    </rPh>
    <rPh sb="2" eb="3">
      <t>シ</t>
    </rPh>
    <phoneticPr fontId="10"/>
  </si>
  <si>
    <t>八千代市</t>
    <rPh sb="0" eb="3">
      <t>ヤチヨ</t>
    </rPh>
    <rPh sb="3" eb="4">
      <t>シ</t>
    </rPh>
    <phoneticPr fontId="10"/>
  </si>
  <si>
    <r>
      <t>横芝光町</t>
    </r>
    <r>
      <rPr>
        <sz val="11"/>
        <color indexed="8"/>
        <rFont val="MS UI Gothic"/>
        <family val="3"/>
        <charset val="128"/>
      </rPr>
      <t/>
    </r>
    <rPh sb="0" eb="3">
      <t>ヨコシバヒカリ</t>
    </rPh>
    <rPh sb="3" eb="4">
      <t>マチ</t>
    </rPh>
    <phoneticPr fontId="10"/>
  </si>
  <si>
    <t>四街道市</t>
    <phoneticPr fontId="12"/>
  </si>
  <si>
    <t>リストから選択</t>
    <rPh sb="5" eb="7">
      <t>センタク</t>
    </rPh>
    <phoneticPr fontId="2"/>
  </si>
  <si>
    <t>各試合会場の駐車場には限りがあり、お手数ですが試合会場への移動手段をお知らせ下さい。</t>
    <rPh sb="0" eb="3">
      <t>カクシアイ</t>
    </rPh>
    <rPh sb="3" eb="5">
      <t>カイジョウ</t>
    </rPh>
    <rPh sb="6" eb="9">
      <t>チュウシャジョウ</t>
    </rPh>
    <rPh sb="11" eb="12">
      <t>カギ</t>
    </rPh>
    <rPh sb="18" eb="20">
      <t>テスウ</t>
    </rPh>
    <rPh sb="23" eb="25">
      <t>シアイ</t>
    </rPh>
    <rPh sb="25" eb="27">
      <t>カイジョウ</t>
    </rPh>
    <rPh sb="29" eb="31">
      <t>イドウ</t>
    </rPh>
    <rPh sb="31" eb="33">
      <t>シュダン</t>
    </rPh>
    <rPh sb="35" eb="36">
      <t>シ</t>
    </rPh>
    <rPh sb="38" eb="39">
      <t>クダ</t>
    </rPh>
    <phoneticPr fontId="2"/>
  </si>
  <si>
    <t>台</t>
    <rPh sb="0" eb="1">
      <t>ダイ</t>
    </rPh>
    <phoneticPr fontId="2"/>
  </si>
  <si>
    <t>指導者</t>
    <phoneticPr fontId="7"/>
  </si>
  <si>
    <t>認定指導者 №</t>
    <phoneticPr fontId="7"/>
  </si>
  <si>
    <t>介護員</t>
    <phoneticPr fontId="2"/>
  </si>
  <si>
    <t>氏　　名</t>
    <phoneticPr fontId="7"/>
  </si>
  <si>
    <t>学　年</t>
    <phoneticPr fontId="7"/>
  </si>
  <si>
    <t>大型バス</t>
    <phoneticPr fontId="2"/>
  </si>
  <si>
    <t>台　　</t>
    <rPh sb="0" eb="1">
      <t>ダイ</t>
    </rPh>
    <phoneticPr fontId="2"/>
  </si>
  <si>
    <t>乗用車　【約】</t>
    <rPh sb="0" eb="3">
      <t>ジョウヨウシャ</t>
    </rPh>
    <rPh sb="5" eb="6">
      <t>ヤク</t>
    </rPh>
    <phoneticPr fontId="7"/>
  </si>
  <si>
    <t>台(台数を少なくするよう、乗り合わせ等をお願いします)　　</t>
    <rPh sb="0" eb="1">
      <t>ダイ</t>
    </rPh>
    <rPh sb="2" eb="4">
      <t>ダイスウ</t>
    </rPh>
    <rPh sb="5" eb="6">
      <t>スク</t>
    </rPh>
    <rPh sb="13" eb="14">
      <t>ノ</t>
    </rPh>
    <rPh sb="15" eb="16">
      <t>ア</t>
    </rPh>
    <rPh sb="18" eb="19">
      <t>トウ</t>
    </rPh>
    <rPh sb="21" eb="22">
      <t>ネガ</t>
    </rPh>
    <phoneticPr fontId="2"/>
  </si>
  <si>
    <t>回数</t>
    <rPh sb="0" eb="2">
      <t>カイスウ</t>
    </rPh>
    <phoneticPr fontId="2"/>
  </si>
  <si>
    <t>締め切り日</t>
    <rPh sb="0" eb="1">
      <t>シ</t>
    </rPh>
    <rPh sb="2" eb="3">
      <t>キ</t>
    </rPh>
    <rPh sb="4" eb="5">
      <t>ビ</t>
    </rPh>
    <phoneticPr fontId="2"/>
  </si>
  <si>
    <t>千葉</t>
    <rPh sb="0" eb="2">
      <t>チバ</t>
    </rPh>
    <phoneticPr fontId="2"/>
  </si>
  <si>
    <t>船橋</t>
    <rPh sb="0" eb="2">
      <t>フナバシ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</si>
  <si>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</si>
  <si>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</si>
  <si>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市川</t>
    <rPh sb="0" eb="2">
      <t>イチカワ</t>
    </rPh>
    <phoneticPr fontId="2"/>
  </si>
  <si>
    <t>かずさ</t>
    <phoneticPr fontId="2"/>
  </si>
  <si>
    <t>安房</t>
    <rPh sb="0" eb="2">
      <t>アワ</t>
    </rPh>
    <phoneticPr fontId="2"/>
  </si>
  <si>
    <t>東葛</t>
    <rPh sb="0" eb="2">
      <t>トウカツ</t>
    </rPh>
    <phoneticPr fontId="2"/>
  </si>
  <si>
    <t>柏</t>
    <rPh sb="0" eb="1">
      <t>カシワ</t>
    </rPh>
    <phoneticPr fontId="2"/>
  </si>
  <si>
    <t>葛南</t>
    <rPh sb="0" eb="1">
      <t>カツ</t>
    </rPh>
    <rPh sb="1" eb="2">
      <t>ナン</t>
    </rPh>
    <phoneticPr fontId="2"/>
  </si>
  <si>
    <t>東総</t>
    <rPh sb="0" eb="2">
      <t>トウソウ</t>
    </rPh>
    <phoneticPr fontId="2"/>
  </si>
  <si>
    <t>北総</t>
    <rPh sb="0" eb="2">
      <t>ホクソウ</t>
    </rPh>
    <phoneticPr fontId="2"/>
  </si>
  <si>
    <t>市原</t>
    <rPh sb="0" eb="2">
      <t>イチハラ</t>
    </rPh>
    <phoneticPr fontId="2"/>
  </si>
  <si>
    <t>九十九</t>
    <rPh sb="0" eb="3">
      <t>ツクモ</t>
    </rPh>
    <phoneticPr fontId="2"/>
  </si>
  <si>
    <t>チーム名</t>
    <phoneticPr fontId="2"/>
  </si>
  <si>
    <t>印旛</t>
    <rPh sb="0" eb="2">
      <t>インバ</t>
    </rPh>
    <phoneticPr fontId="7"/>
  </si>
  <si>
    <t>フリガナ</t>
    <phoneticPr fontId="7"/>
  </si>
  <si>
    <t>氏　　名</t>
    <rPh sb="0" eb="1">
      <t>シ</t>
    </rPh>
    <rPh sb="3" eb="4">
      <t>メイ</t>
    </rPh>
    <phoneticPr fontId="7"/>
  </si>
  <si>
    <t>マイクロバス</t>
    <phoneticPr fontId="2"/>
  </si>
  <si>
    <t>携帯</t>
    <rPh sb="0" eb="2">
      <t>ケイタイ</t>
    </rPh>
    <phoneticPr fontId="2"/>
  </si>
  <si>
    <t>佐　藤　一　郎</t>
    <rPh sb="0" eb="1">
      <t>サ</t>
    </rPh>
    <rPh sb="2" eb="3">
      <t>フジ</t>
    </rPh>
    <rPh sb="4" eb="5">
      <t>イチ</t>
    </rPh>
    <rPh sb="6" eb="7">
      <t>ロウ</t>
    </rPh>
    <phoneticPr fontId="7"/>
  </si>
  <si>
    <t>999-9999-9999</t>
    <phoneticPr fontId="7"/>
  </si>
  <si>
    <t>佐　藤　　　誠</t>
    <rPh sb="0" eb="1">
      <t>サ</t>
    </rPh>
    <rPh sb="2" eb="3">
      <t>フジ</t>
    </rPh>
    <rPh sb="6" eb="7">
      <t>マコト</t>
    </rPh>
    <phoneticPr fontId="2"/>
  </si>
  <si>
    <t>コーチ</t>
    <phoneticPr fontId="7"/>
  </si>
  <si>
    <t>リストから選択</t>
    <rPh sb="5" eb="7">
      <t>センタク</t>
    </rPh>
    <phoneticPr fontId="7"/>
  </si>
  <si>
    <t>リストから選択</t>
    <rPh sb="5" eb="7">
      <t>センタク</t>
    </rPh>
    <phoneticPr fontId="7"/>
  </si>
  <si>
    <t>リストから選択</t>
    <rPh sb="5" eb="7">
      <t>センタク</t>
    </rPh>
    <phoneticPr fontId="2"/>
  </si>
  <si>
    <t>大網白里市</t>
    <rPh sb="0" eb="4">
      <t>オオアミシラサト</t>
    </rPh>
    <rPh sb="4" eb="5">
      <t>シ</t>
    </rPh>
    <phoneticPr fontId="10"/>
  </si>
  <si>
    <t>市区町村名</t>
    <rPh sb="0" eb="2">
      <t>シク</t>
    </rPh>
    <rPh sb="2" eb="4">
      <t>チョウソン</t>
    </rPh>
    <rPh sb="4" eb="5">
      <t>メイ</t>
    </rPh>
    <phoneticPr fontId="7"/>
  </si>
  <si>
    <t>連合チームの場合のみ
所属チーム名を記載</t>
    <rPh sb="0" eb="2">
      <t>レンゴウ</t>
    </rPh>
    <rPh sb="6" eb="8">
      <t>バアイ</t>
    </rPh>
    <rPh sb="11" eb="13">
      <t>ショゾク</t>
    </rPh>
    <rPh sb="16" eb="17">
      <t>メイ</t>
    </rPh>
    <rPh sb="18" eb="20">
      <t>キサイ</t>
    </rPh>
    <phoneticPr fontId="7"/>
  </si>
  <si>
    <t>連合チームの場合のみ
所属チーム名を記載</t>
    <rPh sb="0" eb="2">
      <t>レンゴウ</t>
    </rPh>
    <rPh sb="6" eb="8">
      <t>バアイ</t>
    </rPh>
    <rPh sb="11" eb="13">
      <t>ショゾク</t>
    </rPh>
    <rPh sb="16" eb="17">
      <t>メイ</t>
    </rPh>
    <rPh sb="18" eb="20">
      <t>キサイ</t>
    </rPh>
    <phoneticPr fontId="2"/>
  </si>
  <si>
    <t>千葉市花見川区</t>
    <rPh sb="0" eb="3">
      <t>チバシ</t>
    </rPh>
    <rPh sb="3" eb="7">
      <t>ハナミガワク</t>
    </rPh>
    <phoneticPr fontId="7"/>
  </si>
  <si>
    <t>千葉市稲毛区</t>
    <rPh sb="0" eb="3">
      <t>チバシ</t>
    </rPh>
    <rPh sb="3" eb="6">
      <t>イナゲク</t>
    </rPh>
    <phoneticPr fontId="7"/>
  </si>
  <si>
    <t>千葉市若葉区</t>
    <rPh sb="0" eb="3">
      <t>チバシ</t>
    </rPh>
    <rPh sb="3" eb="6">
      <t>ワカバク</t>
    </rPh>
    <phoneticPr fontId="7"/>
  </si>
  <si>
    <t>千葉市緑区</t>
    <rPh sb="0" eb="3">
      <t>チバシ</t>
    </rPh>
    <rPh sb="3" eb="5">
      <t>ミドリク</t>
    </rPh>
    <phoneticPr fontId="7"/>
  </si>
  <si>
    <t>千葉市美浜区</t>
    <rPh sb="0" eb="3">
      <t>チバシ</t>
    </rPh>
    <rPh sb="3" eb="6">
      <t>ミハマク</t>
    </rPh>
    <phoneticPr fontId="7"/>
  </si>
  <si>
    <t>千葉市中央区</t>
    <rPh sb="0" eb="3">
      <t>チバシ</t>
    </rPh>
    <rPh sb="3" eb="6">
      <t>チュウオウク</t>
    </rPh>
    <phoneticPr fontId="10"/>
  </si>
  <si>
    <t>携帯</t>
    <rPh sb="0" eb="2">
      <t>ケイタイ</t>
    </rPh>
    <phoneticPr fontId="2"/>
  </si>
  <si>
    <t>サトウ　イチロウ</t>
    <phoneticPr fontId="2"/>
  </si>
  <si>
    <t>ササキ　マコト</t>
    <phoneticPr fontId="2"/>
  </si>
  <si>
    <t>サトウ　マコト</t>
    <phoneticPr fontId="2"/>
  </si>
  <si>
    <t>モリ　マコト</t>
    <phoneticPr fontId="2"/>
  </si>
  <si>
    <t>テシガワラ　イチロウ</t>
    <phoneticPr fontId="2"/>
  </si>
  <si>
    <t>ヨシナガ　サユリ</t>
    <phoneticPr fontId="2"/>
  </si>
  <si>
    <t>吉　永　小百合</t>
    <rPh sb="0" eb="1">
      <t>キチ</t>
    </rPh>
    <rPh sb="2" eb="3">
      <t>エイ</t>
    </rPh>
    <rPh sb="4" eb="7">
      <t>サユリ</t>
    </rPh>
    <phoneticPr fontId="2"/>
  </si>
  <si>
    <t>6月25日（日）</t>
    <rPh sb="1" eb="2">
      <t>ガツ</t>
    </rPh>
    <rPh sb="4" eb="5">
      <t>ヒ</t>
    </rPh>
    <rPh sb="6" eb="7">
      <t>ヒ</t>
    </rPh>
    <phoneticPr fontId="2"/>
  </si>
  <si>
    <t>14千007</t>
    <rPh sb="2" eb="3">
      <t>チ</t>
    </rPh>
    <phoneticPr fontId="7"/>
  </si>
  <si>
    <t>15千006</t>
    <rPh sb="2" eb="3">
      <t>チ</t>
    </rPh>
    <phoneticPr fontId="7"/>
  </si>
  <si>
    <t>16千005</t>
    <rPh sb="2" eb="3">
      <t>チ</t>
    </rPh>
    <phoneticPr fontId="7"/>
  </si>
  <si>
    <t>平成２９年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</si>
  <si>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フリガナ（全角）</t>
    <rPh sb="5" eb="7">
      <t>ゼンカク</t>
    </rPh>
    <phoneticPr fontId="2"/>
  </si>
  <si>
    <t>フリガナ（全角）</t>
    <rPh sb="5" eb="7">
      <t>ゼンカク</t>
    </rPh>
    <phoneticPr fontId="7"/>
  </si>
  <si>
    <t>千　葉　花　子</t>
    <rPh sb="0" eb="1">
      <t>セン</t>
    </rPh>
    <rPh sb="2" eb="3">
      <t>ハ</t>
    </rPh>
    <rPh sb="4" eb="5">
      <t>ハナ</t>
    </rPh>
    <rPh sb="6" eb="7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</si>
</sst>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23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4"/>
      <name val="MS UI Gothic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1">
    <xf numFmtId="0" fontId="0" fillId="0" borderId="0" xfId="0"/>
    <xf numFmtId="0" fontId="5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56" fontId="0" fillId="0" borderId="0" xfId="0" applyNumberFormat="1"/>
    <xf numFmtId="0" fontId="22" fillId="0" borderId="9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1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11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0" fillId="0" borderId="0" xfId="0" applyFont="1" applyAlignment="1">
      <alignment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40" xfId="0" applyFont="1" applyBorder="1" applyAlignment="1" applyProtection="1">
      <alignment vertical="center" shrinkToFit="1"/>
    </xf>
    <xf numFmtId="0" fontId="6" fillId="0" borderId="39" xfId="0" applyFont="1" applyBorder="1" applyAlignment="1" applyProtection="1">
      <alignment horizontal="center" vertical="center" shrinkToFit="1"/>
    </xf>
    <xf numFmtId="0" fontId="20" fillId="0" borderId="0" xfId="0" applyFont="1" applyFill="1" applyAlignment="1" applyProtection="1">
      <alignment horizontal="distributed" vertical="center" shrinkToFit="1"/>
    </xf>
    <xf numFmtId="0" fontId="20" fillId="0" borderId="0" xfId="0" applyFont="1" applyBorder="1" applyAlignment="1" applyProtection="1">
      <alignment horizontal="distributed" vertical="center" shrinkToFit="1"/>
    </xf>
    <xf numFmtId="0" fontId="20" fillId="0" borderId="0" xfId="0" applyFont="1" applyAlignment="1" applyProtection="1">
      <alignment horizontal="distributed" vertical="center" shrinkToFit="1"/>
    </xf>
    <xf numFmtId="0" fontId="8" fillId="0" borderId="0" xfId="0" applyNumberFormat="1" applyFont="1" applyFill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</xf>
    <xf numFmtId="0" fontId="19" fillId="0" borderId="0" xfId="0" applyFont="1" applyAlignment="1" applyProtection="1">
      <alignment shrinkToFit="1"/>
    </xf>
    <xf numFmtId="0" fontId="20" fillId="0" borderId="40" xfId="0" applyFont="1" applyBorder="1" applyAlignment="1" applyProtection="1">
      <alignment horizontal="distributed" vertical="center" shrinkToFit="1"/>
    </xf>
    <xf numFmtId="0" fontId="21" fillId="0" borderId="0" xfId="0" applyFont="1" applyFill="1" applyAlignment="1" applyProtection="1">
      <alignment vertical="center" shrinkToFit="1"/>
    </xf>
    <xf numFmtId="0" fontId="5" fillId="0" borderId="0" xfId="0" applyFont="1" applyAlignment="1">
      <alignment shrinkToFit="1"/>
    </xf>
    <xf numFmtId="0" fontId="19" fillId="0" borderId="1" xfId="0" applyFont="1" applyBorder="1" applyAlignment="1" applyProtection="1">
      <alignment vertical="center" shrinkToFit="1"/>
    </xf>
    <xf numFmtId="0" fontId="5" fillId="0" borderId="0" xfId="0" applyFont="1" applyAlignment="1">
      <alignment horizont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shrinkToFit="1"/>
    </xf>
    <xf numFmtId="0" fontId="19" fillId="0" borderId="0" xfId="0" applyFont="1" applyBorder="1" applyAlignment="1" applyProtection="1">
      <alignment vertical="center" shrinkToFit="1"/>
    </xf>
    <xf numFmtId="0" fontId="22" fillId="0" borderId="2" xfId="0" applyFont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vertical="center"/>
    </xf>
    <xf numFmtId="0" fontId="24" fillId="0" borderId="0" xfId="0" applyFont="1" applyAlignment="1" applyProtection="1">
      <alignment horizontal="right" vertical="center" shrinkToFit="1"/>
    </xf>
    <xf numFmtId="0" fontId="0" fillId="0" borderId="41" xfId="0" applyFont="1" applyBorder="1" applyAlignment="1">
      <alignment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right" vertical="top" shrinkToFit="1"/>
    </xf>
    <xf numFmtId="0" fontId="6" fillId="0" borderId="0" xfId="0" applyFont="1" applyAlignment="1" applyProtection="1">
      <alignment horizontal="right" vertical="top" shrinkToFit="1"/>
    </xf>
    <xf numFmtId="0" fontId="6" fillId="0" borderId="0" xfId="0" applyFont="1" applyAlignment="1" applyProtection="1">
      <alignment vertical="top" shrinkToFit="1"/>
    </xf>
    <xf numFmtId="0" fontId="6" fillId="0" borderId="0" xfId="0" applyFont="1" applyAlignment="1" applyProtection="1">
      <alignment horizontal="distributed" vertical="top" shrinkToFit="1"/>
    </xf>
    <xf numFmtId="0" fontId="22" fillId="0" borderId="2" xfId="0" applyFont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16" fillId="0" borderId="23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right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16" fillId="0" borderId="5" xfId="0" applyFont="1" applyBorder="1" applyAlignment="1" applyProtection="1">
      <alignment horizontal="left" vertical="center" shrinkToFit="1"/>
    </xf>
    <xf numFmtId="0" fontId="16" fillId="0" borderId="16" xfId="0" applyFont="1" applyBorder="1" applyAlignment="1" applyProtection="1">
      <alignment horizontal="left" vertical="center" shrinkToFit="1"/>
    </xf>
    <xf numFmtId="0" fontId="16" fillId="0" borderId="7" xfId="0" applyFont="1" applyBorder="1" applyAlignment="1" applyProtection="1">
      <alignment horizontal="left" vertical="center" shrinkToFit="1"/>
    </xf>
    <xf numFmtId="0" fontId="16" fillId="0" borderId="17" xfId="0" applyFont="1" applyBorder="1" applyAlignment="1" applyProtection="1">
      <alignment horizontal="left" vertical="center" shrinkToFit="1"/>
    </xf>
    <xf numFmtId="0" fontId="13" fillId="0" borderId="19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16" fillId="0" borderId="20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 shrinkToFit="1"/>
    </xf>
    <xf numFmtId="0" fontId="16" fillId="0" borderId="29" xfId="0" applyFont="1" applyBorder="1" applyAlignment="1" applyProtection="1">
      <alignment horizontal="center" vertical="center" shrinkToFit="1"/>
    </xf>
    <xf numFmtId="0" fontId="16" fillId="0" borderId="28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7" fillId="0" borderId="54" xfId="0" quotePrefix="1" applyFont="1" applyBorder="1" applyAlignment="1" applyProtection="1">
      <alignment horizontal="center" vertical="center" shrinkToFit="1"/>
    </xf>
    <xf numFmtId="0" fontId="17" fillId="0" borderId="49" xfId="0" quotePrefix="1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13" fillId="0" borderId="44" xfId="0" applyFont="1" applyBorder="1" applyAlignment="1" applyProtection="1">
      <alignment horizontal="center" vertical="center"/>
    </xf>
    <xf numFmtId="0" fontId="13" fillId="0" borderId="45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34" xfId="0" quotePrefix="1" applyFont="1" applyBorder="1" applyAlignment="1" applyProtection="1">
      <alignment horizontal="center" vertical="center" shrinkToFit="1"/>
    </xf>
    <xf numFmtId="0" fontId="16" fillId="0" borderId="6" xfId="0" quotePrefix="1" applyFont="1" applyBorder="1" applyAlignment="1" applyProtection="1">
      <alignment horizontal="center" vertical="center" shrinkToFit="1"/>
    </xf>
    <xf numFmtId="0" fontId="16" fillId="0" borderId="34" xfId="0" quotePrefix="1" applyFont="1" applyBorder="1" applyAlignment="1" applyProtection="1">
      <alignment horizontal="center" vertical="center"/>
    </xf>
    <xf numFmtId="0" fontId="16" fillId="0" borderId="6" xfId="0" quotePrefix="1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 shrinkToFit="1"/>
    </xf>
    <xf numFmtId="0" fontId="16" fillId="0" borderId="49" xfId="0" applyFont="1" applyBorder="1" applyAlignment="1" applyProtection="1">
      <alignment horizontal="center" vertical="center" shrinkToFit="1"/>
    </xf>
    <xf numFmtId="38" fontId="16" fillId="0" borderId="48" xfId="1" applyFont="1" applyBorder="1" applyAlignment="1" applyProtection="1">
      <alignment horizontal="center" vertical="center"/>
    </xf>
    <xf numFmtId="38" fontId="16" fillId="0" borderId="49" xfId="1" applyFont="1" applyBorder="1" applyAlignment="1" applyProtection="1">
      <alignment horizontal="center" vertical="center"/>
    </xf>
    <xf numFmtId="38" fontId="16" fillId="0" borderId="46" xfId="1" applyFont="1" applyBorder="1" applyAlignment="1" applyProtection="1">
      <alignment horizontal="center" vertical="center"/>
    </xf>
    <xf numFmtId="38" fontId="16" fillId="0" borderId="47" xfId="1" applyFont="1" applyBorder="1" applyAlignment="1" applyProtection="1">
      <alignment horizontal="center" vertical="center"/>
    </xf>
    <xf numFmtId="38" fontId="16" fillId="0" borderId="44" xfId="1" applyFont="1" applyBorder="1" applyAlignment="1" applyProtection="1">
      <alignment horizontal="center" vertical="center"/>
    </xf>
    <xf numFmtId="38" fontId="16" fillId="0" borderId="45" xfId="1" applyFont="1" applyBorder="1" applyAlignment="1" applyProtection="1">
      <alignment horizontal="center" vertical="center"/>
    </xf>
    <xf numFmtId="38" fontId="13" fillId="0" borderId="46" xfId="1" applyFont="1" applyBorder="1" applyAlignment="1" applyProtection="1">
      <alignment horizontal="center" vertical="center"/>
    </xf>
    <xf numFmtId="38" fontId="13" fillId="0" borderId="47" xfId="1" applyFont="1" applyBorder="1" applyAlignment="1" applyProtection="1">
      <alignment horizontal="center" vertical="center"/>
    </xf>
    <xf numFmtId="38" fontId="13" fillId="0" borderId="44" xfId="1" applyFont="1" applyBorder="1" applyAlignment="1" applyProtection="1">
      <alignment horizontal="center" vertical="center"/>
    </xf>
    <xf numFmtId="38" fontId="13" fillId="0" borderId="45" xfId="1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50" xfId="0" applyFont="1" applyBorder="1" applyAlignment="1" applyProtection="1">
      <alignment horizontal="center" vertical="center" shrinkToFit="1"/>
    </xf>
    <xf numFmtId="38" fontId="16" fillId="0" borderId="50" xfId="1" applyFont="1" applyBorder="1" applyAlignment="1" applyProtection="1">
      <alignment horizontal="center" vertical="center"/>
    </xf>
    <xf numFmtId="38" fontId="16" fillId="0" borderId="51" xfId="1" applyFont="1" applyBorder="1" applyAlignment="1" applyProtection="1">
      <alignment horizontal="center" vertical="center"/>
    </xf>
    <xf numFmtId="38" fontId="16" fillId="0" borderId="52" xfId="1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</xf>
    <xf numFmtId="0" fontId="16" fillId="0" borderId="36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39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 shrinkToFit="1"/>
    </xf>
    <xf numFmtId="0" fontId="18" fillId="0" borderId="39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 shrinkToFit="1"/>
    </xf>
    <xf numFmtId="0" fontId="18" fillId="0" borderId="31" xfId="0" applyFont="1" applyBorder="1" applyAlignment="1" applyProtection="1">
      <alignment horizontal="center" vertical="center" shrinkToFit="1"/>
    </xf>
    <xf numFmtId="0" fontId="22" fillId="0" borderId="15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vertical="center" wrapText="1"/>
    </xf>
    <xf numFmtId="0" fontId="22" fillId="0" borderId="13" xfId="0" applyFont="1" applyBorder="1" applyAlignment="1" applyProtection="1">
      <alignment vertical="center" wrapText="1"/>
    </xf>
    <xf numFmtId="0" fontId="22" fillId="0" borderId="14" xfId="0" applyFont="1" applyBorder="1" applyAlignment="1" applyProtection="1">
      <alignment vertical="center" wrapText="1"/>
    </xf>
    <xf numFmtId="0" fontId="22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 applyProtection="1">
      <alignment horizontal="center" vertical="center" shrinkToFit="1"/>
      <protection locked="0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6" fillId="0" borderId="45" xfId="0" applyFont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6" fillId="0" borderId="34" xfId="0" quotePrefix="1" applyFont="1" applyBorder="1" applyAlignment="1" applyProtection="1">
      <alignment horizontal="center" vertical="center" shrinkToFit="1"/>
      <protection locked="0"/>
    </xf>
    <xf numFmtId="0" fontId="16" fillId="0" borderId="6" xfId="0" quotePrefix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</xf>
    <xf numFmtId="0" fontId="21" fillId="0" borderId="0" xfId="0" applyNumberFormat="1" applyFont="1" applyFill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distributed" vertical="center" shrinkToFit="1"/>
    </xf>
    <xf numFmtId="0" fontId="6" fillId="0" borderId="0" xfId="0" applyFont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distributed" vertical="center" shrinkToFit="1"/>
    </xf>
    <xf numFmtId="0" fontId="5" fillId="0" borderId="0" xfId="0" applyFont="1" applyAlignment="1" applyProtection="1">
      <alignment horizontal="distributed" vertical="center" shrinkToFit="1"/>
    </xf>
    <xf numFmtId="0" fontId="5" fillId="0" borderId="0" xfId="0" applyFont="1" applyBorder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21" fillId="0" borderId="0" xfId="0" applyFont="1" applyFill="1" applyAlignment="1" applyProtection="1">
      <alignment horizontal="center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823;&#20250;&#30003;&#36796;&#2636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233622</xdr:colOff>
      <xdr:row>21</xdr:row>
      <xdr:rowOff>141491</xdr:rowOff>
    </xdr:from>
    <xdr:to>
      <xdr:col>6</xdr:col>
      <xdr:colOff>255969</xdr:colOff>
      <xdr:row>23</xdr:row>
      <xdr:rowOff>69100</xdr:rowOff>
    </xdr:to>
    <xdr:sp macro="" textlink="">
      <xdr:nvSpPr>
        <xdr:cNvPr id="9" name="四角形吹き出し 8"/>
        <xdr:cNvSpPr/>
      </xdr:nvSpPr>
      <xdr:spPr>
        <a:xfrm>
          <a:off x="2881572" y="3789566"/>
          <a:ext cx="2470272" cy="270509"/>
        </a:xfrm>
        <a:prstGeom prst="wedgeRectCallout">
          <a:avLst>
            <a:gd name="adj1" fmla="val -59338"/>
            <a:gd name="adj2" fmla="val -14809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介護員は必ず女性の方にして下さい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0</xdr:col>
      <xdr:colOff>0</xdr:colOff>
      <xdr:row>1</xdr:row>
      <xdr:rowOff>7620</xdr:rowOff>
    </xdr:from>
    <xdr:to>
      <xdr:col>3</xdr:col>
      <xdr:colOff>287655</xdr:colOff>
      <xdr:row>2</xdr:row>
      <xdr:rowOff>175260</xdr:rowOff>
    </xdr:to>
    <xdr:sp macro="" textlink="">
      <xdr:nvSpPr>
        <xdr:cNvPr id="11" name="角丸四角形 7"/>
        <xdr:cNvSpPr>
          <a:spLocks noChangeArrowheads="1"/>
        </xdr:cNvSpPr>
      </xdr:nvSpPr>
      <xdr:spPr bwMode="auto">
        <a:xfrm>
          <a:off x="0" y="236220"/>
          <a:ext cx="2947035" cy="289560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フォントは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MS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ゴシックで入力して下さい。</a:t>
          </a:r>
        </a:p>
      </xdr:txBody>
    </xdr:sp>
    <xdr:clientData/>
  </xdr:twoCellAnchor>
  <xdr:twoCellAnchor>
    <xdr:from>
      <xdr:col>2</xdr:col>
      <xdr:colOff>179070</xdr:colOff>
      <xdr:row>28</xdr:row>
      <xdr:rowOff>133350</xdr:rowOff>
    </xdr:from>
    <xdr:to>
      <xdr:col>5</xdr:col>
      <xdr:colOff>703593</xdr:colOff>
      <xdr:row>30</xdr:row>
      <xdr:rowOff>66199</xdr:rowOff>
    </xdr:to>
    <xdr:sp macro="" textlink="">
      <xdr:nvSpPr>
        <xdr:cNvPr id="15" name="四角形吹き出し 14"/>
        <xdr:cNvSpPr/>
      </xdr:nvSpPr>
      <xdr:spPr>
        <a:xfrm>
          <a:off x="1714976" y="4991100"/>
          <a:ext cx="3465367" cy="278130"/>
        </a:xfrm>
        <a:prstGeom prst="wedgeRectCallout">
          <a:avLst>
            <a:gd name="adj1" fmla="val -58487"/>
            <a:gd name="adj2" fmla="val -25194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選手の背番号は</a:t>
          </a:r>
          <a:r>
            <a:rPr kumimoji="1" lang="en-US" altLang="ja-JP" sz="1100"/>
            <a:t>0</a:t>
          </a:r>
          <a:r>
            <a:rPr kumimoji="1" lang="ja-JP" altLang="en-US" sz="1100"/>
            <a:t>番から</a:t>
          </a:r>
          <a:r>
            <a:rPr kumimoji="1" lang="en-US" altLang="ja-JP" sz="1100"/>
            <a:t>27</a:t>
          </a:r>
          <a:r>
            <a:rPr kumimoji="1" lang="ja-JP" altLang="en-US" sz="1100"/>
            <a:t>番でお願いします。</a:t>
          </a:r>
        </a:p>
      </xdr:txBody>
    </xdr:sp>
    <xdr:clientData/>
  </xdr:twoCellAnchor>
  <xdr:twoCellAnchor>
    <xdr:from>
      <xdr:col>1</xdr:col>
      <xdr:colOff>33655</xdr:colOff>
      <xdr:row>36</xdr:row>
      <xdr:rowOff>106680</xdr:rowOff>
    </xdr:from>
    <xdr:to>
      <xdr:col>7</xdr:col>
      <xdr:colOff>161296</xdr:colOff>
      <xdr:row>45</xdr:row>
      <xdr:rowOff>37143</xdr:rowOff>
    </xdr:to>
    <xdr:sp macro="" textlink="">
      <xdr:nvSpPr>
        <xdr:cNvPr id="24" name="角丸四角形 2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76605" y="6307455"/>
          <a:ext cx="4775841" cy="1454463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9EEAFF"/>
            </a:gs>
            <a:gs pos="35001">
              <a:srgbClr val="BBEFFF"/>
            </a:gs>
            <a:gs pos="100000">
              <a:srgbClr val="E4F9FF"/>
            </a:gs>
          </a:gsLst>
          <a:lin ang="16200000" scaled="1"/>
        </a:gradFill>
        <a:ln w="9525" algn="ctr">
          <a:solidFill>
            <a:srgbClr val="46AAC5"/>
          </a:solidFill>
          <a:round/>
          <a:headEnd/>
          <a:tailEnd/>
        </a:ln>
        <a:effectLst>
          <a:outerShdw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 fontAlgn="base"/>
          <a:r>
            <a:rPr lang="ja-JP" altLang="ja-JP" sz="1100" b="0" i="0" baseline="0">
              <a:latin typeface="+mn-lt"/>
              <a:ea typeface="+mn-ea"/>
              <a:cs typeface="+mn-cs"/>
            </a:rPr>
            <a:t>このページは記載の仕方（例）です。</a:t>
          </a:r>
        </a:p>
        <a:p>
          <a:pPr algn="ctr" rtl="0"/>
          <a:r>
            <a:rPr lang="ja-JP" altLang="ja-JP" sz="1100" b="0" i="0" baseline="0">
              <a:latin typeface="+mn-lt"/>
              <a:ea typeface="+mn-ea"/>
              <a:cs typeface="+mn-cs"/>
            </a:rPr>
            <a:t>入力は、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『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大会申込書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』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にお願いします。</a:t>
          </a:r>
          <a:endParaRPr lang="ja-JP" altLang="ja-JP"/>
        </a:p>
        <a:p>
          <a:pPr algn="ctr" rtl="0" fontAlgn="base"/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100" b="1" i="0" baseline="0">
              <a:latin typeface="+mn-lt"/>
              <a:ea typeface="+mn-ea"/>
              <a:cs typeface="+mn-cs"/>
            </a:rPr>
            <a:t>入力した大会申込書と写真データは各地域理事宛にメールして下さい。</a:t>
          </a:r>
          <a:endParaRPr lang="ja-JP" altLang="ja-JP"/>
        </a:p>
        <a:p>
          <a:pPr algn="ctr" rtl="0"/>
          <a:r>
            <a:rPr lang="en-US" altLang="ja-JP" sz="1100" b="1" i="0" baseline="0">
              <a:latin typeface="+mn-lt"/>
              <a:ea typeface="+mn-ea"/>
              <a:cs typeface="+mn-cs"/>
            </a:rPr>
            <a:t>3.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締切：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６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月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２５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日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（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日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）</a:t>
          </a:r>
          <a:endParaRPr lang="ja-JP" altLang="ja-JP"/>
        </a:p>
      </xdr:txBody>
    </xdr:sp>
    <xdr:clientData/>
  </xdr:twoCellAnchor>
  <xdr:twoCellAnchor>
    <xdr:from>
      <xdr:col>2</xdr:col>
      <xdr:colOff>213359</xdr:colOff>
      <xdr:row>70</xdr:row>
      <xdr:rowOff>53340</xdr:rowOff>
    </xdr:from>
    <xdr:to>
      <xdr:col>7</xdr:col>
      <xdr:colOff>638174</xdr:colOff>
      <xdr:row>71</xdr:row>
      <xdr:rowOff>143224</xdr:rowOff>
    </xdr:to>
    <xdr:sp macro="" textlink="">
      <xdr:nvSpPr>
        <xdr:cNvPr id="13" name="角丸四角形 12"/>
        <xdr:cNvSpPr/>
      </xdr:nvSpPr>
      <xdr:spPr>
        <a:xfrm>
          <a:off x="1584959" y="12197715"/>
          <a:ext cx="4444365" cy="3184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36000" bIns="36000" rtlCol="0" anchor="ctr"/>
        <a:lstStyle/>
        <a:p>
          <a:pPr algn="ctr"/>
          <a:r>
            <a:rPr kumimoji="1" lang="ja-JP" altLang="en-US" sz="1100" b="1"/>
            <a:t>開会式の入場行進でアナウンスします。</a:t>
          </a:r>
          <a:r>
            <a:rPr kumimoji="1" lang="en-US" altLang="ja-JP" sz="1100" b="1"/>
            <a:t>25</a:t>
          </a:r>
          <a:r>
            <a:rPr kumimoji="1" lang="ja-JP" altLang="en-US" sz="1100" b="1"/>
            <a:t>～</a:t>
          </a:r>
          <a:r>
            <a:rPr kumimoji="1" lang="en-US" altLang="ja-JP" sz="1100" b="1"/>
            <a:t>40</a:t>
          </a:r>
          <a:r>
            <a:rPr kumimoji="1" lang="ja-JP" altLang="en-US" sz="1100" b="1"/>
            <a:t>文字でお願いします。</a:t>
          </a:r>
        </a:p>
      </xdr:txBody>
    </xdr:sp>
    <xdr:clientData/>
  </xdr:twoCellAnchor>
  <xdr:twoCellAnchor>
    <xdr:from>
      <xdr:col>8</xdr:col>
      <xdr:colOff>371692</xdr:colOff>
      <xdr:row>21</xdr:row>
      <xdr:rowOff>144608</xdr:rowOff>
    </xdr:from>
    <xdr:to>
      <xdr:col>14</xdr:col>
      <xdr:colOff>65808</xdr:colOff>
      <xdr:row>23</xdr:row>
      <xdr:rowOff>61265</xdr:rowOff>
    </xdr:to>
    <xdr:sp macro="" textlink="">
      <xdr:nvSpPr>
        <xdr:cNvPr id="10" name="四角形吹き出し 9"/>
        <xdr:cNvSpPr/>
      </xdr:nvSpPr>
      <xdr:spPr>
        <a:xfrm>
          <a:off x="7039192" y="3792683"/>
          <a:ext cx="3408866" cy="259557"/>
        </a:xfrm>
        <a:prstGeom prst="wedgeRectCallout">
          <a:avLst>
            <a:gd name="adj1" fmla="val -64597"/>
            <a:gd name="adj2" fmla="val 15926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連合チームの場合は所属チーム名を記入して下さい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8</xdr:col>
      <xdr:colOff>334457</xdr:colOff>
      <xdr:row>10</xdr:row>
      <xdr:rowOff>167338</xdr:rowOff>
    </xdr:from>
    <xdr:to>
      <xdr:col>14</xdr:col>
      <xdr:colOff>58233</xdr:colOff>
      <xdr:row>15</xdr:row>
      <xdr:rowOff>11907</xdr:rowOff>
    </xdr:to>
    <xdr:sp macro="" textlink="">
      <xdr:nvSpPr>
        <xdr:cNvPr id="18" name="四角形吹き出し 17"/>
        <xdr:cNvSpPr/>
      </xdr:nvSpPr>
      <xdr:spPr>
        <a:xfrm>
          <a:off x="7752051" y="1917557"/>
          <a:ext cx="3867151" cy="725631"/>
        </a:xfrm>
        <a:prstGeom prst="wedgeRectCallout">
          <a:avLst>
            <a:gd name="adj1" fmla="val -70477"/>
            <a:gd name="adj2" fmla="val -1999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/>
            <a:t>2014</a:t>
          </a:r>
          <a:r>
            <a:rPr kumimoji="1" lang="ja-JP" altLang="en-US" sz="1100"/>
            <a:t>年（平成</a:t>
          </a:r>
          <a:r>
            <a:rPr kumimoji="1" lang="en-US" altLang="ja-JP" sz="1100"/>
            <a:t>26</a:t>
          </a:r>
          <a:r>
            <a:rPr kumimoji="1" lang="ja-JP" altLang="en-US" sz="1100"/>
            <a:t>年）以降の取得者。</a:t>
          </a:r>
          <a:endParaRPr kumimoji="1" lang="en-US" altLang="ja-JP" sz="1100"/>
        </a:p>
        <a:p>
          <a:pPr algn="l"/>
          <a:r>
            <a:rPr kumimoji="1" lang="en-US" altLang="ja-JP" sz="1100"/>
            <a:t>2017</a:t>
          </a:r>
          <a:r>
            <a:rPr kumimoji="1" lang="ja-JP" altLang="en-US" sz="1100"/>
            <a:t>年度（平成</a:t>
          </a:r>
          <a:r>
            <a:rPr kumimoji="1" lang="en-US" altLang="ja-JP" sz="1100"/>
            <a:t>29</a:t>
          </a:r>
          <a:r>
            <a:rPr kumimoji="1" lang="ja-JP" altLang="en-US" sz="1100"/>
            <a:t>年度）から監督（</a:t>
          </a:r>
          <a:r>
            <a:rPr kumimoji="1" lang="en-US" altLang="ja-JP" sz="1100"/>
            <a:t>30</a:t>
          </a:r>
          <a:r>
            <a:rPr kumimoji="1" lang="ja-JP" altLang="en-US" sz="1100"/>
            <a:t>番）、コーチ（</a:t>
          </a:r>
          <a:r>
            <a:rPr kumimoji="1" lang="en-US" altLang="ja-JP" sz="1100"/>
            <a:t>29</a:t>
          </a:r>
          <a:r>
            <a:rPr kumimoji="1" lang="ja-JP" altLang="en-US" sz="1100"/>
            <a:t>、</a:t>
          </a:r>
          <a:r>
            <a:rPr kumimoji="1" lang="en-US" altLang="ja-JP" sz="1100"/>
            <a:t>28</a:t>
          </a:r>
          <a:r>
            <a:rPr kumimoji="1" lang="ja-JP" altLang="en-US" sz="1100"/>
            <a:t>番）は、指導者認定証を必携とします。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</xdr:colOff>
      <xdr:row>69</xdr:row>
      <xdr:rowOff>19684</xdr:rowOff>
    </xdr:from>
    <xdr:to>
      <xdr:col>11</xdr:col>
      <xdr:colOff>533400</xdr:colOff>
      <xdr:row>72</xdr:row>
      <xdr:rowOff>183515</xdr:rowOff>
    </xdr:to>
    <xdr:sp macro="" textlink="">
      <xdr:nvSpPr>
        <xdr:cNvPr id="4" name="左矢印 3"/>
        <xdr:cNvSpPr/>
      </xdr:nvSpPr>
      <xdr:spPr>
        <a:xfrm>
          <a:off x="6735445" y="11938634"/>
          <a:ext cx="2338705" cy="849631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開会式の入場行進でアナウンスします。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25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40</a:t>
          </a:r>
          <a:r>
            <a:rPr kumimoji="1" lang="ja-JP" altLang="en-US" sz="900">
              <a:latin typeface="+mn-ea"/>
              <a:ea typeface="+mn-ea"/>
            </a:rPr>
            <a:t>文字でお願いします</a:t>
          </a:r>
        </a:p>
      </xdr:txBody>
    </xdr:sp>
    <xdr:clientData/>
  </xdr:twoCellAnchor>
  <xdr:twoCellAnchor>
    <xdr:from>
      <xdr:col>8</xdr:col>
      <xdr:colOff>68581</xdr:colOff>
      <xdr:row>11</xdr:row>
      <xdr:rowOff>38100</xdr:rowOff>
    </xdr:from>
    <xdr:to>
      <xdr:col>11</xdr:col>
      <xdr:colOff>251461</xdr:colOff>
      <xdr:row>16</xdr:row>
      <xdr:rowOff>137160</xdr:rowOff>
    </xdr:to>
    <xdr:sp macro="" textlink="">
      <xdr:nvSpPr>
        <xdr:cNvPr id="9" name="左矢印 8"/>
        <xdr:cNvSpPr/>
      </xdr:nvSpPr>
      <xdr:spPr>
        <a:xfrm>
          <a:off x="6751321" y="1973580"/>
          <a:ext cx="2034540" cy="937260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（記載例）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CB2016</a:t>
          </a:r>
          <a:r>
            <a:rPr kumimoji="1" lang="ja-JP" altLang="en-US" sz="900">
              <a:latin typeface="+mn-ea"/>
              <a:ea typeface="+mn-ea"/>
            </a:rPr>
            <a:t>千</a:t>
          </a:r>
          <a:r>
            <a:rPr kumimoji="1" lang="en-US" altLang="ja-JP" sz="900">
              <a:latin typeface="+mn-ea"/>
              <a:ea typeface="+mn-ea"/>
            </a:rPr>
            <a:t>-007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16</a:t>
          </a:r>
          <a:r>
            <a:rPr kumimoji="1" lang="ja-JP" altLang="en-US" sz="900">
              <a:latin typeface="+mn-ea"/>
              <a:ea typeface="+mn-ea"/>
            </a:rPr>
            <a:t>千</a:t>
          </a:r>
          <a:r>
            <a:rPr kumimoji="1" lang="en-US" altLang="ja-JP" sz="900">
              <a:latin typeface="+mn-ea"/>
              <a:ea typeface="+mn-ea"/>
            </a:rPr>
            <a:t>007</a:t>
          </a:r>
        </a:p>
        <a:p>
          <a:pPr algn="l">
            <a:lnSpc>
              <a:spcPts val="1100"/>
            </a:lnSpc>
          </a:pPr>
          <a:endParaRPr kumimoji="1" lang="ja-JP" altLang="en-US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92"/>
  <sheetViews>
    <sheetView view="pageBreakPreview" zoomScale="80" zoomScaleNormal="120" zoomScaleSheetLayoutView="80" workbookViewId="0">
      <selection activeCell="L7" sqref="L7"/>
    </sheetView>
  </sheetViews>
  <sheetFormatPr defaultColWidth="9" defaultRowHeight="20.100000000000001" customHeight="1"/>
  <cols>
    <col min="1" max="1" width="10.875" style="36" customWidth="1"/>
    <col min="2" max="2" width="9.25" style="36" bestFit="1" customWidth="1"/>
    <col min="3" max="3" width="18.625" style="36" customWidth="1"/>
    <col min="4" max="4" width="4.375" style="36" customWidth="1"/>
    <col min="5" max="6" width="15.625" style="36" customWidth="1"/>
    <col min="7" max="7" width="4.375" style="36" customWidth="1"/>
    <col min="8" max="8" width="18.625" style="36" customWidth="1"/>
    <col min="9" max="16384" width="9" style="36"/>
  </cols>
  <sheetData>
    <row r="1" spans="1:8" ht="18" customHeight="1">
      <c r="A1" s="68" t="str">
        <f>"第"&amp;Sheet1!$B$1&amp;"回　千葉県少年野球(千葉日報旗)大会申込書"</f>
        <v>第47回　千葉県少年野球(千葉日報旗)大会申込書</v>
      </c>
      <c r="B1" s="68"/>
      <c r="C1" s="68"/>
      <c r="D1" s="68"/>
      <c r="E1" s="68"/>
      <c r="F1" s="68"/>
      <c r="G1" s="68"/>
      <c r="H1" s="68"/>
    </row>
    <row r="2" spans="1:8" ht="9.6" customHeight="1"/>
    <row r="3" spans="1:8" ht="15" customHeight="1" thickBot="1">
      <c r="A3" s="69" t="s">
        <v>5</v>
      </c>
      <c r="B3" s="69"/>
      <c r="C3" s="69"/>
      <c r="D3" s="69"/>
      <c r="E3" s="69"/>
      <c r="F3" s="69"/>
      <c r="G3" s="69"/>
      <c r="H3" s="69"/>
    </row>
    <row r="4" spans="1:8" ht="9" customHeight="1">
      <c r="A4" s="70" t="s">
        <v>119</v>
      </c>
      <c r="B4" s="72"/>
      <c r="C4" s="73"/>
      <c r="D4" s="74"/>
      <c r="E4" s="78" t="s">
        <v>21</v>
      </c>
      <c r="F4" s="80" t="s">
        <v>89</v>
      </c>
      <c r="G4" s="82" t="s">
        <v>22</v>
      </c>
      <c r="H4" s="83"/>
    </row>
    <row r="5" spans="1:8" ht="9" customHeight="1">
      <c r="A5" s="71"/>
      <c r="B5" s="75"/>
      <c r="C5" s="76"/>
      <c r="D5" s="77"/>
      <c r="E5" s="79"/>
      <c r="F5" s="81"/>
      <c r="G5" s="84"/>
      <c r="H5" s="85"/>
    </row>
    <row r="6" spans="1:8" ht="15" customHeight="1">
      <c r="A6" s="86" t="s">
        <v>117</v>
      </c>
      <c r="B6" s="88"/>
      <c r="C6" s="89"/>
      <c r="D6" s="90"/>
      <c r="E6" s="94" t="s">
        <v>23</v>
      </c>
      <c r="F6" s="96" t="s">
        <v>89</v>
      </c>
      <c r="G6" s="96"/>
      <c r="H6" s="97"/>
    </row>
    <row r="7" spans="1:8" ht="15" customHeight="1" thickBot="1">
      <c r="A7" s="87"/>
      <c r="B7" s="91"/>
      <c r="C7" s="92"/>
      <c r="D7" s="93"/>
      <c r="E7" s="95"/>
      <c r="F7" s="98"/>
      <c r="G7" s="98"/>
      <c r="H7" s="99"/>
    </row>
    <row r="8" spans="1:8" ht="15" customHeight="1">
      <c r="A8" s="70" t="s">
        <v>92</v>
      </c>
      <c r="B8" s="101" t="s">
        <v>2</v>
      </c>
      <c r="C8" s="64" t="s">
        <v>120</v>
      </c>
      <c r="D8" s="107"/>
      <c r="E8" s="105" t="s">
        <v>153</v>
      </c>
      <c r="F8" s="103" t="s">
        <v>15</v>
      </c>
      <c r="G8" s="64" t="s">
        <v>93</v>
      </c>
      <c r="H8" s="65"/>
    </row>
    <row r="9" spans="1:8" ht="20.100000000000001" customHeight="1" thickBot="1">
      <c r="A9" s="100"/>
      <c r="B9" s="102"/>
      <c r="C9" s="66"/>
      <c r="D9" s="108"/>
      <c r="E9" s="106"/>
      <c r="F9" s="104"/>
      <c r="G9" s="66"/>
      <c r="H9" s="67"/>
    </row>
    <row r="10" spans="1:8" ht="12" customHeight="1">
      <c r="A10" s="70" t="s">
        <v>0</v>
      </c>
      <c r="B10" s="114"/>
      <c r="C10" s="64" t="s">
        <v>123</v>
      </c>
      <c r="D10" s="107"/>
      <c r="E10" s="116" t="s">
        <v>141</v>
      </c>
      <c r="F10" s="118" t="s">
        <v>124</v>
      </c>
      <c r="G10" s="120"/>
      <c r="H10" s="121"/>
    </row>
    <row r="11" spans="1:8" ht="15" customHeight="1">
      <c r="A11" s="113"/>
      <c r="B11" s="115"/>
      <c r="C11" s="129"/>
      <c r="D11" s="130"/>
      <c r="E11" s="117"/>
      <c r="F11" s="119"/>
      <c r="G11" s="122"/>
      <c r="H11" s="123"/>
    </row>
    <row r="12" spans="1:8" ht="12" customHeight="1">
      <c r="A12" s="124" t="s">
        <v>16</v>
      </c>
      <c r="B12" s="125">
        <v>30</v>
      </c>
      <c r="C12" s="131" t="s">
        <v>26</v>
      </c>
      <c r="D12" s="132"/>
      <c r="E12" s="127" t="s">
        <v>142</v>
      </c>
      <c r="F12" s="128"/>
      <c r="G12" s="109" t="s">
        <v>149</v>
      </c>
      <c r="H12" s="110"/>
    </row>
    <row r="13" spans="1:8" ht="15" customHeight="1">
      <c r="A13" s="113"/>
      <c r="B13" s="126"/>
      <c r="C13" s="129"/>
      <c r="D13" s="130"/>
      <c r="E13" s="117"/>
      <c r="F13" s="119"/>
      <c r="G13" s="111"/>
      <c r="H13" s="112"/>
    </row>
    <row r="14" spans="1:8" ht="12" customHeight="1">
      <c r="A14" s="124" t="s">
        <v>1</v>
      </c>
      <c r="B14" s="125">
        <v>29</v>
      </c>
      <c r="C14" s="131" t="s">
        <v>125</v>
      </c>
      <c r="D14" s="132"/>
      <c r="E14" s="135" t="s">
        <v>143</v>
      </c>
      <c r="F14" s="137"/>
      <c r="G14" s="109" t="s">
        <v>150</v>
      </c>
      <c r="H14" s="110"/>
    </row>
    <row r="15" spans="1:8" ht="15" customHeight="1">
      <c r="A15" s="113"/>
      <c r="B15" s="126"/>
      <c r="C15" s="129"/>
      <c r="D15" s="130"/>
      <c r="E15" s="136"/>
      <c r="F15" s="138"/>
      <c r="G15" s="111"/>
      <c r="H15" s="112"/>
    </row>
    <row r="16" spans="1:8" ht="12" customHeight="1">
      <c r="A16" s="124" t="s">
        <v>1</v>
      </c>
      <c r="B16" s="125">
        <v>28</v>
      </c>
      <c r="C16" s="131" t="s">
        <v>24</v>
      </c>
      <c r="D16" s="132"/>
      <c r="E16" s="125" t="s">
        <v>144</v>
      </c>
      <c r="F16" s="133"/>
      <c r="G16" s="109" t="s">
        <v>151</v>
      </c>
      <c r="H16" s="110"/>
    </row>
    <row r="17" spans="1:8" ht="15" customHeight="1">
      <c r="A17" s="113"/>
      <c r="B17" s="126"/>
      <c r="C17" s="129"/>
      <c r="D17" s="130"/>
      <c r="E17" s="126"/>
      <c r="F17" s="134"/>
      <c r="G17" s="111"/>
      <c r="H17" s="112"/>
    </row>
    <row r="18" spans="1:8" ht="12" customHeight="1">
      <c r="A18" s="124" t="s">
        <v>17</v>
      </c>
      <c r="B18" s="139"/>
      <c r="C18" s="131" t="s">
        <v>25</v>
      </c>
      <c r="D18" s="132"/>
      <c r="E18" s="125" t="s">
        <v>145</v>
      </c>
      <c r="F18" s="141"/>
      <c r="G18" s="147"/>
      <c r="H18" s="148"/>
    </row>
    <row r="19" spans="1:8" ht="15" customHeight="1">
      <c r="A19" s="113"/>
      <c r="B19" s="140"/>
      <c r="C19" s="129"/>
      <c r="D19" s="130"/>
      <c r="E19" s="126"/>
      <c r="F19" s="142"/>
      <c r="G19" s="149"/>
      <c r="H19" s="150"/>
    </row>
    <row r="20" spans="1:8" ht="12" customHeight="1">
      <c r="A20" s="124" t="s">
        <v>94</v>
      </c>
      <c r="B20" s="139"/>
      <c r="C20" s="131" t="s">
        <v>147</v>
      </c>
      <c r="D20" s="132"/>
      <c r="E20" s="125" t="s">
        <v>146</v>
      </c>
      <c r="F20" s="141"/>
      <c r="G20" s="143"/>
      <c r="H20" s="144"/>
    </row>
    <row r="21" spans="1:8" ht="15" customHeight="1">
      <c r="A21" s="113"/>
      <c r="B21" s="140"/>
      <c r="C21" s="129"/>
      <c r="D21" s="130"/>
      <c r="E21" s="126"/>
      <c r="F21" s="142"/>
      <c r="G21" s="145"/>
      <c r="H21" s="146"/>
    </row>
    <row r="22" spans="1:8" ht="12" customHeight="1">
      <c r="A22" s="124" t="s">
        <v>94</v>
      </c>
      <c r="B22" s="139"/>
      <c r="C22" s="131" t="s">
        <v>155</v>
      </c>
      <c r="D22" s="132"/>
      <c r="E22" s="125"/>
      <c r="F22" s="141"/>
      <c r="G22" s="143"/>
      <c r="H22" s="144"/>
    </row>
    <row r="23" spans="1:8" ht="15" customHeight="1" thickBot="1">
      <c r="A23" s="100"/>
      <c r="B23" s="154"/>
      <c r="C23" s="66"/>
      <c r="D23" s="108"/>
      <c r="E23" s="102"/>
      <c r="F23" s="155"/>
      <c r="G23" s="156"/>
      <c r="H23" s="157"/>
    </row>
    <row r="24" spans="1:8" ht="12" customHeight="1" thickBot="1">
      <c r="A24" s="151"/>
      <c r="B24" s="151"/>
      <c r="C24" s="151"/>
      <c r="D24" s="151"/>
      <c r="E24" s="151"/>
      <c r="F24" s="151"/>
      <c r="G24" s="151"/>
      <c r="H24" s="151"/>
    </row>
    <row r="25" spans="1:8" ht="12" customHeight="1">
      <c r="A25" s="70" t="s">
        <v>18</v>
      </c>
      <c r="B25" s="101" t="s">
        <v>2</v>
      </c>
      <c r="C25" s="64" t="s">
        <v>95</v>
      </c>
      <c r="D25" s="107"/>
      <c r="E25" s="152" t="s">
        <v>153</v>
      </c>
      <c r="F25" s="103" t="s">
        <v>96</v>
      </c>
      <c r="G25" s="153" t="s">
        <v>133</v>
      </c>
      <c r="H25" s="65"/>
    </row>
    <row r="26" spans="1:8" s="3" customFormat="1" ht="15" customHeight="1" thickBot="1">
      <c r="A26" s="100"/>
      <c r="B26" s="102"/>
      <c r="C26" s="66"/>
      <c r="D26" s="108"/>
      <c r="E26" s="106"/>
      <c r="F26" s="104"/>
      <c r="G26" s="66"/>
      <c r="H26" s="67"/>
    </row>
    <row r="27" spans="1:8" s="3" customFormat="1" ht="12" customHeight="1">
      <c r="A27" s="70">
        <v>1</v>
      </c>
      <c r="B27" s="101">
        <v>10</v>
      </c>
      <c r="C27" s="162"/>
      <c r="D27" s="163"/>
      <c r="E27" s="103"/>
      <c r="F27" s="103" t="s">
        <v>129</v>
      </c>
      <c r="G27" s="64"/>
      <c r="H27" s="65"/>
    </row>
    <row r="28" spans="1:8" ht="15" customHeight="1">
      <c r="A28" s="113"/>
      <c r="B28" s="126"/>
      <c r="C28" s="164"/>
      <c r="D28" s="165"/>
      <c r="E28" s="134"/>
      <c r="F28" s="134"/>
      <c r="G28" s="129"/>
      <c r="H28" s="161"/>
    </row>
    <row r="29" spans="1:8" ht="12" customHeight="1">
      <c r="A29" s="124">
        <v>2</v>
      </c>
      <c r="B29" s="125" t="s">
        <v>129</v>
      </c>
      <c r="C29" s="166"/>
      <c r="D29" s="167"/>
      <c r="E29" s="158"/>
      <c r="F29" s="133"/>
      <c r="G29" s="131"/>
      <c r="H29" s="160"/>
    </row>
    <row r="30" spans="1:8" ht="15" customHeight="1">
      <c r="A30" s="113"/>
      <c r="B30" s="126"/>
      <c r="C30" s="168"/>
      <c r="D30" s="169"/>
      <c r="E30" s="159"/>
      <c r="F30" s="134"/>
      <c r="G30" s="129"/>
      <c r="H30" s="161"/>
    </row>
    <row r="31" spans="1:8" ht="12" customHeight="1">
      <c r="A31" s="124">
        <v>3</v>
      </c>
      <c r="B31" s="125"/>
      <c r="C31" s="166"/>
      <c r="D31" s="167"/>
      <c r="E31" s="133"/>
      <c r="F31" s="133"/>
      <c r="G31" s="131"/>
      <c r="H31" s="160"/>
    </row>
    <row r="32" spans="1:8" ht="15" customHeight="1">
      <c r="A32" s="113"/>
      <c r="B32" s="126"/>
      <c r="C32" s="168"/>
      <c r="D32" s="169"/>
      <c r="E32" s="134"/>
      <c r="F32" s="134"/>
      <c r="G32" s="129"/>
      <c r="H32" s="161"/>
    </row>
    <row r="33" spans="1:8" ht="12" customHeight="1">
      <c r="A33" s="124">
        <v>4</v>
      </c>
      <c r="B33" s="125"/>
      <c r="C33" s="166"/>
      <c r="D33" s="167"/>
      <c r="E33" s="133"/>
      <c r="F33" s="133"/>
      <c r="G33" s="131"/>
      <c r="H33" s="160"/>
    </row>
    <row r="34" spans="1:8" ht="15" customHeight="1">
      <c r="A34" s="113"/>
      <c r="B34" s="126"/>
      <c r="C34" s="168"/>
      <c r="D34" s="169"/>
      <c r="E34" s="134"/>
      <c r="F34" s="134"/>
      <c r="G34" s="129"/>
      <c r="H34" s="161"/>
    </row>
    <row r="35" spans="1:8" ht="12" customHeight="1">
      <c r="A35" s="124">
        <v>5</v>
      </c>
      <c r="B35" s="125"/>
      <c r="C35" s="166"/>
      <c r="D35" s="167"/>
      <c r="E35" s="133"/>
      <c r="F35" s="133"/>
      <c r="G35" s="131"/>
      <c r="H35" s="160"/>
    </row>
    <row r="36" spans="1:8" ht="15" customHeight="1">
      <c r="A36" s="113"/>
      <c r="B36" s="126"/>
      <c r="C36" s="168"/>
      <c r="D36" s="169"/>
      <c r="E36" s="134"/>
      <c r="F36" s="134"/>
      <c r="G36" s="129"/>
      <c r="H36" s="161"/>
    </row>
    <row r="37" spans="1:8" ht="12" customHeight="1">
      <c r="A37" s="124">
        <v>6</v>
      </c>
      <c r="B37" s="125"/>
      <c r="C37" s="166"/>
      <c r="D37" s="167"/>
      <c r="E37" s="133"/>
      <c r="F37" s="133"/>
      <c r="G37" s="131"/>
      <c r="H37" s="160"/>
    </row>
    <row r="38" spans="1:8" ht="15" customHeight="1">
      <c r="A38" s="113"/>
      <c r="B38" s="126"/>
      <c r="C38" s="168"/>
      <c r="D38" s="169"/>
      <c r="E38" s="134"/>
      <c r="F38" s="134"/>
      <c r="G38" s="129"/>
      <c r="H38" s="161"/>
    </row>
    <row r="39" spans="1:8" ht="12" customHeight="1">
      <c r="A39" s="124">
        <v>7</v>
      </c>
      <c r="B39" s="125"/>
      <c r="C39" s="166"/>
      <c r="D39" s="167"/>
      <c r="E39" s="133"/>
      <c r="F39" s="133"/>
      <c r="G39" s="131"/>
      <c r="H39" s="160"/>
    </row>
    <row r="40" spans="1:8" ht="15" customHeight="1">
      <c r="A40" s="113"/>
      <c r="B40" s="126"/>
      <c r="C40" s="168"/>
      <c r="D40" s="169"/>
      <c r="E40" s="134"/>
      <c r="F40" s="134"/>
      <c r="G40" s="129"/>
      <c r="H40" s="161"/>
    </row>
    <row r="41" spans="1:8" ht="12" customHeight="1">
      <c r="A41" s="124">
        <v>8</v>
      </c>
      <c r="B41" s="125"/>
      <c r="C41" s="166"/>
      <c r="D41" s="167"/>
      <c r="E41" s="133"/>
      <c r="F41" s="133"/>
      <c r="G41" s="131"/>
      <c r="H41" s="160"/>
    </row>
    <row r="42" spans="1:8" ht="15" customHeight="1">
      <c r="A42" s="113"/>
      <c r="B42" s="126"/>
      <c r="C42" s="168"/>
      <c r="D42" s="169"/>
      <c r="E42" s="134"/>
      <c r="F42" s="134"/>
      <c r="G42" s="129"/>
      <c r="H42" s="161"/>
    </row>
    <row r="43" spans="1:8" ht="12" customHeight="1">
      <c r="A43" s="124">
        <v>9</v>
      </c>
      <c r="B43" s="125"/>
      <c r="C43" s="166"/>
      <c r="D43" s="167"/>
      <c r="E43" s="133"/>
      <c r="F43" s="133"/>
      <c r="G43" s="131"/>
      <c r="H43" s="160"/>
    </row>
    <row r="44" spans="1:8" ht="15" customHeight="1">
      <c r="A44" s="113"/>
      <c r="B44" s="126"/>
      <c r="C44" s="168"/>
      <c r="D44" s="169"/>
      <c r="E44" s="134"/>
      <c r="F44" s="134"/>
      <c r="G44" s="129"/>
      <c r="H44" s="161"/>
    </row>
    <row r="45" spans="1:8" ht="12" customHeight="1">
      <c r="A45" s="124">
        <v>10</v>
      </c>
      <c r="B45" s="125"/>
      <c r="C45" s="166"/>
      <c r="D45" s="167"/>
      <c r="E45" s="133"/>
      <c r="F45" s="133"/>
      <c r="G45" s="131"/>
      <c r="H45" s="160"/>
    </row>
    <row r="46" spans="1:8" ht="15" customHeight="1">
      <c r="A46" s="113"/>
      <c r="B46" s="126"/>
      <c r="C46" s="168"/>
      <c r="D46" s="169"/>
      <c r="E46" s="134"/>
      <c r="F46" s="134"/>
      <c r="G46" s="129"/>
      <c r="H46" s="161"/>
    </row>
    <row r="47" spans="1:8" ht="12" customHeight="1">
      <c r="A47" s="124">
        <v>11</v>
      </c>
      <c r="B47" s="125"/>
      <c r="C47" s="166"/>
      <c r="D47" s="167"/>
      <c r="E47" s="133"/>
      <c r="F47" s="133"/>
      <c r="G47" s="131"/>
      <c r="H47" s="160"/>
    </row>
    <row r="48" spans="1:8" ht="15" customHeight="1">
      <c r="A48" s="113"/>
      <c r="B48" s="126"/>
      <c r="C48" s="168"/>
      <c r="D48" s="169"/>
      <c r="E48" s="134"/>
      <c r="F48" s="134"/>
      <c r="G48" s="129"/>
      <c r="H48" s="161"/>
    </row>
    <row r="49" spans="1:8" ht="12" customHeight="1">
      <c r="A49" s="124">
        <v>12</v>
      </c>
      <c r="B49" s="125"/>
      <c r="C49" s="166"/>
      <c r="D49" s="167"/>
      <c r="E49" s="133"/>
      <c r="F49" s="133"/>
      <c r="G49" s="131"/>
      <c r="H49" s="160"/>
    </row>
    <row r="50" spans="1:8" ht="15" customHeight="1">
      <c r="A50" s="113"/>
      <c r="B50" s="126"/>
      <c r="C50" s="168"/>
      <c r="D50" s="169"/>
      <c r="E50" s="134"/>
      <c r="F50" s="134"/>
      <c r="G50" s="129"/>
      <c r="H50" s="161"/>
    </row>
    <row r="51" spans="1:8" ht="12" customHeight="1">
      <c r="A51" s="124">
        <v>13</v>
      </c>
      <c r="B51" s="125"/>
      <c r="C51" s="166"/>
      <c r="D51" s="167"/>
      <c r="E51" s="133"/>
      <c r="F51" s="133"/>
      <c r="G51" s="131"/>
      <c r="H51" s="160"/>
    </row>
    <row r="52" spans="1:8" ht="15" customHeight="1">
      <c r="A52" s="113"/>
      <c r="B52" s="126"/>
      <c r="C52" s="168"/>
      <c r="D52" s="169"/>
      <c r="E52" s="134"/>
      <c r="F52" s="134"/>
      <c r="G52" s="129"/>
      <c r="H52" s="161"/>
    </row>
    <row r="53" spans="1:8" ht="12" customHeight="1">
      <c r="A53" s="124">
        <v>14</v>
      </c>
      <c r="B53" s="125"/>
      <c r="C53" s="166"/>
      <c r="D53" s="167"/>
      <c r="E53" s="133"/>
      <c r="F53" s="133"/>
      <c r="G53" s="131"/>
      <c r="H53" s="160"/>
    </row>
    <row r="54" spans="1:8" ht="15" customHeight="1">
      <c r="A54" s="113"/>
      <c r="B54" s="126"/>
      <c r="C54" s="168"/>
      <c r="D54" s="169"/>
      <c r="E54" s="134"/>
      <c r="F54" s="134"/>
      <c r="G54" s="129"/>
      <c r="H54" s="161"/>
    </row>
    <row r="55" spans="1:8" ht="12" customHeight="1">
      <c r="A55" s="124">
        <v>15</v>
      </c>
      <c r="B55" s="125"/>
      <c r="C55" s="166"/>
      <c r="D55" s="167"/>
      <c r="E55" s="133"/>
      <c r="F55" s="133"/>
      <c r="G55" s="131"/>
      <c r="H55" s="160"/>
    </row>
    <row r="56" spans="1:8" ht="15" customHeight="1">
      <c r="A56" s="113"/>
      <c r="B56" s="126"/>
      <c r="C56" s="168"/>
      <c r="D56" s="169"/>
      <c r="E56" s="134"/>
      <c r="F56" s="134"/>
      <c r="G56" s="129"/>
      <c r="H56" s="161"/>
    </row>
    <row r="57" spans="1:8" ht="12" customHeight="1">
      <c r="A57" s="124">
        <v>16</v>
      </c>
      <c r="B57" s="125"/>
      <c r="C57" s="166"/>
      <c r="D57" s="167"/>
      <c r="E57" s="133"/>
      <c r="F57" s="133"/>
      <c r="G57" s="131"/>
      <c r="H57" s="160"/>
    </row>
    <row r="58" spans="1:8" ht="15" customHeight="1">
      <c r="A58" s="113"/>
      <c r="B58" s="126"/>
      <c r="C58" s="168"/>
      <c r="D58" s="169"/>
      <c r="E58" s="134"/>
      <c r="F58" s="134"/>
      <c r="G58" s="129"/>
      <c r="H58" s="161"/>
    </row>
    <row r="59" spans="1:8" ht="12" customHeight="1">
      <c r="A59" s="124">
        <v>17</v>
      </c>
      <c r="B59" s="125"/>
      <c r="C59" s="166"/>
      <c r="D59" s="167"/>
      <c r="E59" s="133"/>
      <c r="F59" s="133"/>
      <c r="G59" s="131"/>
      <c r="H59" s="160"/>
    </row>
    <row r="60" spans="1:8" ht="15" customHeight="1">
      <c r="A60" s="113"/>
      <c r="B60" s="126"/>
      <c r="C60" s="168"/>
      <c r="D60" s="169"/>
      <c r="E60" s="134"/>
      <c r="F60" s="134"/>
      <c r="G60" s="129"/>
      <c r="H60" s="161"/>
    </row>
    <row r="61" spans="1:8" ht="12" customHeight="1">
      <c r="A61" s="124">
        <v>18</v>
      </c>
      <c r="B61" s="125"/>
      <c r="C61" s="166"/>
      <c r="D61" s="167"/>
      <c r="E61" s="133"/>
      <c r="F61" s="133"/>
      <c r="G61" s="131"/>
      <c r="H61" s="160"/>
    </row>
    <row r="62" spans="1:8" ht="15" customHeight="1">
      <c r="A62" s="113"/>
      <c r="B62" s="126"/>
      <c r="C62" s="168"/>
      <c r="D62" s="169"/>
      <c r="E62" s="134"/>
      <c r="F62" s="134"/>
      <c r="G62" s="129"/>
      <c r="H62" s="161"/>
    </row>
    <row r="63" spans="1:8" ht="12" customHeight="1">
      <c r="A63" s="124">
        <v>19</v>
      </c>
      <c r="B63" s="125"/>
      <c r="C63" s="166"/>
      <c r="D63" s="167"/>
      <c r="E63" s="133"/>
      <c r="F63" s="133"/>
      <c r="G63" s="131"/>
      <c r="H63" s="160"/>
    </row>
    <row r="64" spans="1:8" ht="15" customHeight="1">
      <c r="A64" s="113"/>
      <c r="B64" s="126"/>
      <c r="C64" s="168"/>
      <c r="D64" s="169"/>
      <c r="E64" s="134"/>
      <c r="F64" s="134"/>
      <c r="G64" s="129"/>
      <c r="H64" s="161"/>
    </row>
    <row r="65" spans="1:8" ht="12" customHeight="1">
      <c r="A65" s="124">
        <v>20</v>
      </c>
      <c r="B65" s="125"/>
      <c r="C65" s="166"/>
      <c r="D65" s="167"/>
      <c r="E65" s="133"/>
      <c r="F65" s="133"/>
      <c r="G65" s="131"/>
      <c r="H65" s="160"/>
    </row>
    <row r="66" spans="1:8" ht="15" customHeight="1" thickBot="1">
      <c r="A66" s="100"/>
      <c r="B66" s="102"/>
      <c r="C66" s="170"/>
      <c r="D66" s="171"/>
      <c r="E66" s="104"/>
      <c r="F66" s="104"/>
      <c r="G66" s="66"/>
      <c r="H66" s="67"/>
    </row>
    <row r="67" spans="1:8" ht="15" customHeight="1">
      <c r="A67" s="180" t="s">
        <v>6</v>
      </c>
      <c r="B67" s="181"/>
      <c r="C67" s="181"/>
      <c r="D67" s="181"/>
      <c r="E67" s="181"/>
      <c r="F67" s="181"/>
      <c r="G67" s="181"/>
      <c r="H67" s="182"/>
    </row>
    <row r="68" spans="1:8" ht="15" customHeight="1">
      <c r="A68" s="6"/>
      <c r="B68" s="179" t="s">
        <v>152</v>
      </c>
      <c r="C68" s="179"/>
      <c r="D68" s="61"/>
      <c r="E68" s="7"/>
      <c r="F68" s="8"/>
      <c r="G68" s="8"/>
      <c r="H68" s="9"/>
    </row>
    <row r="69" spans="1:8" ht="15" customHeight="1">
      <c r="A69" s="6"/>
      <c r="B69" s="8"/>
      <c r="C69" s="10" t="s">
        <v>19</v>
      </c>
      <c r="D69" s="179"/>
      <c r="E69" s="179"/>
      <c r="F69" s="179"/>
      <c r="G69" s="7"/>
      <c r="H69" s="9"/>
    </row>
    <row r="70" spans="1:8" ht="18" customHeight="1" thickBot="1">
      <c r="A70" s="11"/>
      <c r="B70" s="60"/>
      <c r="C70" s="60"/>
      <c r="D70" s="60"/>
      <c r="E70" s="59" t="s">
        <v>20</v>
      </c>
      <c r="F70" s="176"/>
      <c r="G70" s="176"/>
      <c r="H70" s="183"/>
    </row>
    <row r="71" spans="1:8" ht="18" customHeight="1">
      <c r="A71" s="37" t="s">
        <v>7</v>
      </c>
      <c r="B71" s="12"/>
      <c r="C71" s="184"/>
      <c r="D71" s="184"/>
      <c r="E71" s="184"/>
      <c r="F71" s="184"/>
      <c r="G71" s="184"/>
      <c r="H71" s="185"/>
    </row>
    <row r="72" spans="1:8" ht="18" customHeight="1" thickBot="1">
      <c r="A72" s="186"/>
      <c r="B72" s="187"/>
      <c r="C72" s="187"/>
      <c r="D72" s="187"/>
      <c r="E72" s="187"/>
      <c r="F72" s="187"/>
      <c r="G72" s="187"/>
      <c r="H72" s="188"/>
    </row>
    <row r="73" spans="1:8" ht="18" customHeight="1">
      <c r="A73" s="172" t="s">
        <v>90</v>
      </c>
      <c r="B73" s="173"/>
      <c r="C73" s="173"/>
      <c r="D73" s="173"/>
      <c r="E73" s="173"/>
      <c r="F73" s="173"/>
      <c r="G73" s="173"/>
      <c r="H73" s="174"/>
    </row>
    <row r="74" spans="1:8" ht="18" customHeight="1">
      <c r="A74" s="13"/>
      <c r="B74" s="61"/>
      <c r="C74" s="61" t="s">
        <v>97</v>
      </c>
      <c r="D74" s="45"/>
      <c r="E74" s="8" t="s">
        <v>98</v>
      </c>
      <c r="F74" s="61" t="s">
        <v>121</v>
      </c>
      <c r="G74" s="45"/>
      <c r="H74" s="9" t="s">
        <v>91</v>
      </c>
    </row>
    <row r="75" spans="1:8" ht="18" customHeight="1" thickBot="1">
      <c r="A75" s="175"/>
      <c r="B75" s="176"/>
      <c r="C75" s="59" t="s">
        <v>99</v>
      </c>
      <c r="D75" s="46"/>
      <c r="E75" s="177" t="s">
        <v>100</v>
      </c>
      <c r="F75" s="177"/>
      <c r="G75" s="177"/>
      <c r="H75" s="178"/>
    </row>
    <row r="76" spans="1:8" ht="18" customHeight="1">
      <c r="A76" s="173" t="str">
        <f>"※大会申込書は、各地域理事が纏めて、"&amp;Sheet1!$B$2&amp;"迄に総務部長へ送付して下さい。"</f>
        <v>※大会申込書は、各地域理事が纏めて、6月25日（日）迄に総務部長へ送付して下さい。</v>
      </c>
      <c r="B76" s="173"/>
      <c r="C76" s="173"/>
      <c r="D76" s="179"/>
      <c r="E76" s="173"/>
      <c r="F76" s="173"/>
      <c r="G76" s="173"/>
      <c r="H76" s="173"/>
    </row>
    <row r="130" spans="1:3" ht="20.100000000000001" customHeight="1">
      <c r="A130" s="1" t="s">
        <v>89</v>
      </c>
      <c r="C130" s="1" t="s">
        <v>89</v>
      </c>
    </row>
    <row r="131" spans="1:3" ht="20.100000000000001" customHeight="1">
      <c r="A131" s="4" t="s">
        <v>27</v>
      </c>
      <c r="C131" s="36" t="s">
        <v>103</v>
      </c>
    </row>
    <row r="132" spans="1:3" ht="20.100000000000001" customHeight="1">
      <c r="A132" s="4" t="s">
        <v>28</v>
      </c>
      <c r="C132" s="36" t="s">
        <v>104</v>
      </c>
    </row>
    <row r="133" spans="1:3" ht="20.100000000000001" customHeight="1">
      <c r="A133" s="4" t="s">
        <v>29</v>
      </c>
      <c r="C133" s="36" t="s">
        <v>105</v>
      </c>
    </row>
    <row r="134" spans="1:3" ht="20.100000000000001" customHeight="1">
      <c r="A134" s="4" t="s">
        <v>30</v>
      </c>
      <c r="C134" s="36" t="s">
        <v>106</v>
      </c>
    </row>
    <row r="135" spans="1:3" ht="20.100000000000001" customHeight="1">
      <c r="A135" s="4" t="s">
        <v>31</v>
      </c>
      <c r="C135" s="36" t="s">
        <v>107</v>
      </c>
    </row>
    <row r="136" spans="1:3" ht="20.100000000000001" customHeight="1">
      <c r="A136" s="4" t="s">
        <v>32</v>
      </c>
      <c r="C136" s="36" t="s">
        <v>108</v>
      </c>
    </row>
    <row r="137" spans="1:3" ht="20.100000000000001" customHeight="1">
      <c r="A137" s="4" t="s">
        <v>33</v>
      </c>
      <c r="C137" s="36" t="s">
        <v>109</v>
      </c>
    </row>
    <row r="138" spans="1:3" ht="20.100000000000001" customHeight="1">
      <c r="A138" s="4" t="s">
        <v>34</v>
      </c>
      <c r="C138" s="36" t="s">
        <v>110</v>
      </c>
    </row>
    <row r="139" spans="1:3" ht="20.100000000000001" customHeight="1">
      <c r="A139" s="4" t="s">
        <v>35</v>
      </c>
      <c r="C139" s="36" t="s">
        <v>111</v>
      </c>
    </row>
    <row r="140" spans="1:3" ht="20.100000000000001" customHeight="1">
      <c r="A140" s="4" t="s">
        <v>36</v>
      </c>
      <c r="C140" s="36" t="s">
        <v>112</v>
      </c>
    </row>
    <row r="141" spans="1:3" ht="20.100000000000001" customHeight="1">
      <c r="A141" s="4" t="s">
        <v>37</v>
      </c>
      <c r="C141" s="36" t="s">
        <v>113</v>
      </c>
    </row>
    <row r="142" spans="1:3" ht="20.100000000000001" customHeight="1">
      <c r="A142" s="4" t="s">
        <v>38</v>
      </c>
      <c r="C142" s="36" t="s">
        <v>114</v>
      </c>
    </row>
    <row r="143" spans="1:3" ht="20.100000000000001" customHeight="1">
      <c r="A143" s="4" t="s">
        <v>39</v>
      </c>
      <c r="C143" s="36" t="s">
        <v>118</v>
      </c>
    </row>
    <row r="144" spans="1:3" ht="20.100000000000001" customHeight="1">
      <c r="A144" s="4" t="s">
        <v>40</v>
      </c>
      <c r="C144" s="36" t="s">
        <v>115</v>
      </c>
    </row>
    <row r="145" spans="1:3" ht="20.100000000000001" customHeight="1">
      <c r="A145" s="4" t="s">
        <v>41</v>
      </c>
      <c r="C145" s="36" t="s">
        <v>116</v>
      </c>
    </row>
    <row r="146" spans="1:3" ht="20.100000000000001" customHeight="1">
      <c r="A146" s="4" t="s">
        <v>42</v>
      </c>
    </row>
    <row r="147" spans="1:3" ht="20.100000000000001" customHeight="1">
      <c r="A147" s="4" t="s">
        <v>43</v>
      </c>
    </row>
    <row r="148" spans="1:3" ht="20.100000000000001" customHeight="1">
      <c r="A148" s="4" t="s">
        <v>44</v>
      </c>
    </row>
    <row r="149" spans="1:3" ht="20.100000000000001" customHeight="1">
      <c r="A149" s="4" t="s">
        <v>45</v>
      </c>
    </row>
    <row r="150" spans="1:3" ht="20.100000000000001" customHeight="1">
      <c r="A150" s="4" t="s">
        <v>46</v>
      </c>
    </row>
    <row r="151" spans="1:3" ht="20.100000000000001" customHeight="1">
      <c r="A151" s="4" t="s">
        <v>47</v>
      </c>
    </row>
    <row r="152" spans="1:3" ht="20.100000000000001" customHeight="1">
      <c r="A152" s="4" t="s">
        <v>48</v>
      </c>
    </row>
    <row r="153" spans="1:3" ht="20.100000000000001" customHeight="1">
      <c r="A153" s="4" t="s">
        <v>49</v>
      </c>
    </row>
    <row r="154" spans="1:3" ht="20.100000000000001" customHeight="1">
      <c r="A154" s="4" t="s">
        <v>50</v>
      </c>
    </row>
    <row r="155" spans="1:3" ht="20.100000000000001" customHeight="1">
      <c r="A155" s="4" t="s">
        <v>51</v>
      </c>
    </row>
    <row r="156" spans="1:3" ht="20.100000000000001" customHeight="1">
      <c r="A156" s="4" t="s">
        <v>52</v>
      </c>
    </row>
    <row r="157" spans="1:3" ht="20.100000000000001" customHeight="1">
      <c r="A157" s="4" t="s">
        <v>53</v>
      </c>
    </row>
    <row r="158" spans="1:3" ht="20.100000000000001" customHeight="1">
      <c r="A158" s="4" t="s">
        <v>54</v>
      </c>
    </row>
    <row r="159" spans="1:3" ht="20.100000000000001" customHeight="1">
      <c r="A159" s="4" t="s">
        <v>55</v>
      </c>
    </row>
    <row r="160" spans="1:3" ht="20.100000000000001" customHeight="1">
      <c r="A160" s="4" t="s">
        <v>56</v>
      </c>
    </row>
    <row r="161" spans="1:1" ht="20.100000000000001" customHeight="1">
      <c r="A161" s="4" t="s">
        <v>57</v>
      </c>
    </row>
    <row r="162" spans="1:1" ht="20.100000000000001" customHeight="1">
      <c r="A162" s="4" t="s">
        <v>58</v>
      </c>
    </row>
    <row r="163" spans="1:1" ht="20.100000000000001" customHeight="1">
      <c r="A163" s="4" t="s">
        <v>59</v>
      </c>
    </row>
    <row r="164" spans="1:1" ht="20.100000000000001" customHeight="1">
      <c r="A164" s="4" t="s">
        <v>60</v>
      </c>
    </row>
    <row r="165" spans="1:1" ht="20.100000000000001" customHeight="1">
      <c r="A165" s="4" t="s">
        <v>61</v>
      </c>
    </row>
    <row r="166" spans="1:1" ht="20.100000000000001" customHeight="1">
      <c r="A166" s="4" t="s">
        <v>62</v>
      </c>
    </row>
    <row r="167" spans="1:1" ht="20.100000000000001" customHeight="1">
      <c r="A167" s="4" t="s">
        <v>63</v>
      </c>
    </row>
    <row r="168" spans="1:1" ht="20.100000000000001" customHeight="1">
      <c r="A168" s="4" t="s">
        <v>64</v>
      </c>
    </row>
    <row r="169" spans="1:1" ht="20.100000000000001" customHeight="1">
      <c r="A169" s="4" t="s">
        <v>65</v>
      </c>
    </row>
    <row r="170" spans="1:1" ht="20.100000000000001" customHeight="1">
      <c r="A170" s="4" t="s">
        <v>66</v>
      </c>
    </row>
    <row r="171" spans="1:1" ht="20.100000000000001" customHeight="1">
      <c r="A171" s="4" t="s">
        <v>67</v>
      </c>
    </row>
    <row r="172" spans="1:1" ht="20.100000000000001" customHeight="1">
      <c r="A172" s="4" t="s">
        <v>68</v>
      </c>
    </row>
    <row r="173" spans="1:1" ht="20.100000000000001" customHeight="1">
      <c r="A173" s="4" t="s">
        <v>69</v>
      </c>
    </row>
    <row r="174" spans="1:1" ht="20.100000000000001" customHeight="1">
      <c r="A174" s="4" t="s">
        <v>70</v>
      </c>
    </row>
    <row r="175" spans="1:1" ht="20.100000000000001" customHeight="1">
      <c r="A175" s="4" t="s">
        <v>71</v>
      </c>
    </row>
    <row r="176" spans="1:1" ht="20.100000000000001" customHeight="1">
      <c r="A176" s="4" t="s">
        <v>72</v>
      </c>
    </row>
    <row r="177" spans="1:1" ht="20.100000000000001" customHeight="1">
      <c r="A177" s="4" t="s">
        <v>73</v>
      </c>
    </row>
    <row r="178" spans="1:1" ht="20.100000000000001" customHeight="1">
      <c r="A178" s="4" t="s">
        <v>74</v>
      </c>
    </row>
    <row r="179" spans="1:1" ht="20.100000000000001" customHeight="1">
      <c r="A179" s="4" t="s">
        <v>75</v>
      </c>
    </row>
    <row r="180" spans="1:1" ht="20.100000000000001" customHeight="1">
      <c r="A180" s="4" t="s">
        <v>76</v>
      </c>
    </row>
    <row r="181" spans="1:1" ht="20.100000000000001" customHeight="1">
      <c r="A181" s="4" t="s">
        <v>77</v>
      </c>
    </row>
    <row r="182" spans="1:1" ht="20.100000000000001" customHeight="1">
      <c r="A182" s="4" t="s">
        <v>78</v>
      </c>
    </row>
    <row r="183" spans="1:1" ht="20.100000000000001" customHeight="1">
      <c r="A183" s="4" t="s">
        <v>79</v>
      </c>
    </row>
    <row r="184" spans="1:1" ht="20.100000000000001" customHeight="1">
      <c r="A184" s="4" t="s">
        <v>80</v>
      </c>
    </row>
    <row r="185" spans="1:1" ht="20.100000000000001" customHeight="1">
      <c r="A185" s="4" t="s">
        <v>81</v>
      </c>
    </row>
    <row r="186" spans="1:1" ht="20.100000000000001" customHeight="1">
      <c r="A186" s="4" t="s">
        <v>82</v>
      </c>
    </row>
    <row r="187" spans="1:1" ht="20.100000000000001" customHeight="1">
      <c r="A187" s="4" t="s">
        <v>83</v>
      </c>
    </row>
    <row r="188" spans="1:1" ht="20.100000000000001" customHeight="1">
      <c r="A188" s="4" t="s">
        <v>84</v>
      </c>
    </row>
    <row r="189" spans="1:1" ht="20.100000000000001" customHeight="1">
      <c r="A189" s="4" t="s">
        <v>85</v>
      </c>
    </row>
    <row r="190" spans="1:1" ht="20.100000000000001" customHeight="1">
      <c r="A190" s="4" t="s">
        <v>86</v>
      </c>
    </row>
    <row r="191" spans="1:1" ht="20.100000000000001" customHeight="1">
      <c r="A191" s="4" t="s">
        <v>87</v>
      </c>
    </row>
    <row r="192" spans="1:1" ht="20.100000000000001" customHeight="1">
      <c r="A192" s="4" t="s">
        <v>88</v>
      </c>
    </row>
  </sheetData>
  <sheetProtection password="DC8B" sheet="1" objects="1" scenarios="1"/>
  <mergeCells count="196">
    <mergeCell ref="A73:H73"/>
    <mergeCell ref="A75:B75"/>
    <mergeCell ref="E75:H75"/>
    <mergeCell ref="A76:H76"/>
    <mergeCell ref="A67:H67"/>
    <mergeCell ref="B68:C68"/>
    <mergeCell ref="D69:F69"/>
    <mergeCell ref="F70:H70"/>
    <mergeCell ref="C71:H71"/>
    <mergeCell ref="A72:H72"/>
    <mergeCell ref="A65:A66"/>
    <mergeCell ref="B65:B66"/>
    <mergeCell ref="E65:E66"/>
    <mergeCell ref="F65:F66"/>
    <mergeCell ref="G65:H66"/>
    <mergeCell ref="A63:A64"/>
    <mergeCell ref="B63:B64"/>
    <mergeCell ref="E63:E64"/>
    <mergeCell ref="F63:F64"/>
    <mergeCell ref="G63:H64"/>
    <mergeCell ref="C63:D64"/>
    <mergeCell ref="C65:D66"/>
    <mergeCell ref="A61:A62"/>
    <mergeCell ref="B61:B62"/>
    <mergeCell ref="E61:E62"/>
    <mergeCell ref="F61:F62"/>
    <mergeCell ref="G61:H62"/>
    <mergeCell ref="A59:A60"/>
    <mergeCell ref="B59:B60"/>
    <mergeCell ref="E59:E60"/>
    <mergeCell ref="F59:F60"/>
    <mergeCell ref="G59:H60"/>
    <mergeCell ref="C59:D60"/>
    <mergeCell ref="C61:D62"/>
    <mergeCell ref="A57:A58"/>
    <mergeCell ref="B57:B58"/>
    <mergeCell ref="E57:E58"/>
    <mergeCell ref="F57:F58"/>
    <mergeCell ref="G57:H58"/>
    <mergeCell ref="A55:A56"/>
    <mergeCell ref="B55:B56"/>
    <mergeCell ref="E55:E56"/>
    <mergeCell ref="F55:F56"/>
    <mergeCell ref="G55:H56"/>
    <mergeCell ref="C55:D56"/>
    <mergeCell ref="C57:D58"/>
    <mergeCell ref="A53:A54"/>
    <mergeCell ref="B53:B54"/>
    <mergeCell ref="E53:E54"/>
    <mergeCell ref="F53:F54"/>
    <mergeCell ref="G53:H54"/>
    <mergeCell ref="A51:A52"/>
    <mergeCell ref="B51:B52"/>
    <mergeCell ref="E51:E52"/>
    <mergeCell ref="F51:F52"/>
    <mergeCell ref="G51:H52"/>
    <mergeCell ref="C51:D52"/>
    <mergeCell ref="C53:D54"/>
    <mergeCell ref="A49:A50"/>
    <mergeCell ref="B49:B50"/>
    <mergeCell ref="E49:E50"/>
    <mergeCell ref="F49:F50"/>
    <mergeCell ref="G49:H50"/>
    <mergeCell ref="A47:A48"/>
    <mergeCell ref="B47:B48"/>
    <mergeCell ref="E47:E48"/>
    <mergeCell ref="F47:F48"/>
    <mergeCell ref="G47:H48"/>
    <mergeCell ref="C47:D48"/>
    <mergeCell ref="C49:D50"/>
    <mergeCell ref="A45:A46"/>
    <mergeCell ref="B45:B46"/>
    <mergeCell ref="E45:E46"/>
    <mergeCell ref="F45:F46"/>
    <mergeCell ref="G45:H46"/>
    <mergeCell ref="A43:A44"/>
    <mergeCell ref="B43:B44"/>
    <mergeCell ref="E43:E44"/>
    <mergeCell ref="F43:F44"/>
    <mergeCell ref="G43:H44"/>
    <mergeCell ref="C43:D44"/>
    <mergeCell ref="C45:D46"/>
    <mergeCell ref="A41:A42"/>
    <mergeCell ref="B41:B42"/>
    <mergeCell ref="E41:E42"/>
    <mergeCell ref="F41:F42"/>
    <mergeCell ref="G41:H42"/>
    <mergeCell ref="A39:A40"/>
    <mergeCell ref="B39:B40"/>
    <mergeCell ref="E39:E40"/>
    <mergeCell ref="F39:F40"/>
    <mergeCell ref="G39:H40"/>
    <mergeCell ref="C39:D40"/>
    <mergeCell ref="C41:D42"/>
    <mergeCell ref="A37:A38"/>
    <mergeCell ref="B37:B38"/>
    <mergeCell ref="E37:E38"/>
    <mergeCell ref="F37:F38"/>
    <mergeCell ref="G37:H38"/>
    <mergeCell ref="A35:A36"/>
    <mergeCell ref="B35:B36"/>
    <mergeCell ref="E35:E36"/>
    <mergeCell ref="F35:F36"/>
    <mergeCell ref="G35:H36"/>
    <mergeCell ref="C35:D36"/>
    <mergeCell ref="C37:D38"/>
    <mergeCell ref="A33:A34"/>
    <mergeCell ref="B33:B34"/>
    <mergeCell ref="E33:E34"/>
    <mergeCell ref="F33:F34"/>
    <mergeCell ref="G33:H34"/>
    <mergeCell ref="A31:A32"/>
    <mergeCell ref="B31:B32"/>
    <mergeCell ref="E31:E32"/>
    <mergeCell ref="F31:F32"/>
    <mergeCell ref="G31:H32"/>
    <mergeCell ref="C31:D32"/>
    <mergeCell ref="C33:D34"/>
    <mergeCell ref="A29:A30"/>
    <mergeCell ref="B29:B30"/>
    <mergeCell ref="E29:E30"/>
    <mergeCell ref="F29:F30"/>
    <mergeCell ref="G29:H30"/>
    <mergeCell ref="A27:A28"/>
    <mergeCell ref="B27:B28"/>
    <mergeCell ref="E27:E28"/>
    <mergeCell ref="F27:F28"/>
    <mergeCell ref="G27:H28"/>
    <mergeCell ref="C27:D28"/>
    <mergeCell ref="C29:D30"/>
    <mergeCell ref="A24:H24"/>
    <mergeCell ref="A25:A26"/>
    <mergeCell ref="B25:B26"/>
    <mergeCell ref="E25:E26"/>
    <mergeCell ref="F25:F26"/>
    <mergeCell ref="G25:H26"/>
    <mergeCell ref="A22:A23"/>
    <mergeCell ref="B22:B23"/>
    <mergeCell ref="E22:E23"/>
    <mergeCell ref="F22:F23"/>
    <mergeCell ref="G22:H23"/>
    <mergeCell ref="C25:D26"/>
    <mergeCell ref="C22:D23"/>
    <mergeCell ref="A20:A21"/>
    <mergeCell ref="B20:B21"/>
    <mergeCell ref="E20:E21"/>
    <mergeCell ref="F20:F21"/>
    <mergeCell ref="G20:H21"/>
    <mergeCell ref="A18:A19"/>
    <mergeCell ref="B18:B19"/>
    <mergeCell ref="E18:E19"/>
    <mergeCell ref="F18:F19"/>
    <mergeCell ref="G18:H19"/>
    <mergeCell ref="C18:D19"/>
    <mergeCell ref="C20:D21"/>
    <mergeCell ref="A16:A17"/>
    <mergeCell ref="B16:B17"/>
    <mergeCell ref="E16:E17"/>
    <mergeCell ref="F16:F17"/>
    <mergeCell ref="G16:H17"/>
    <mergeCell ref="A14:A15"/>
    <mergeCell ref="B14:B15"/>
    <mergeCell ref="E14:E15"/>
    <mergeCell ref="F14:F15"/>
    <mergeCell ref="G14:H15"/>
    <mergeCell ref="C14:D15"/>
    <mergeCell ref="C16:D17"/>
    <mergeCell ref="G12:H13"/>
    <mergeCell ref="A10:A11"/>
    <mergeCell ref="B10:B11"/>
    <mergeCell ref="E10:E11"/>
    <mergeCell ref="F10:F11"/>
    <mergeCell ref="G10:H11"/>
    <mergeCell ref="A12:A13"/>
    <mergeCell ref="B12:B13"/>
    <mergeCell ref="E12:E13"/>
    <mergeCell ref="F12:F13"/>
    <mergeCell ref="C10:D11"/>
    <mergeCell ref="C12:D13"/>
    <mergeCell ref="G8:H9"/>
    <mergeCell ref="A1:H1"/>
    <mergeCell ref="A3:H3"/>
    <mergeCell ref="A4:A5"/>
    <mergeCell ref="B4:D5"/>
    <mergeCell ref="E4:E5"/>
    <mergeCell ref="F4:F5"/>
    <mergeCell ref="G4:H5"/>
    <mergeCell ref="A6:A7"/>
    <mergeCell ref="B6:D7"/>
    <mergeCell ref="E6:E7"/>
    <mergeCell ref="F6:H7"/>
    <mergeCell ref="A8:A9"/>
    <mergeCell ref="B8:B9"/>
    <mergeCell ref="F8:F9"/>
    <mergeCell ref="E8:E9"/>
    <mergeCell ref="C8:D9"/>
  </mergeCells>
  <phoneticPr fontId="2"/>
  <dataValidations count="5">
    <dataValidation imeMode="halfKatakana" allowBlank="1" showInputMessage="1" showErrorMessage="1" sqref="B4:D5"/>
    <dataValidation type="list" allowBlank="1" showInputMessage="1" showErrorMessage="1" sqref="F6:H7">
      <formula1>$A$130:$A$193</formula1>
    </dataValidation>
    <dataValidation type="list" imeMode="hiragana" allowBlank="1" showInputMessage="1" showErrorMessage="1" sqref="F4:F5">
      <formula1>$C$130:$C$145</formula1>
    </dataValidation>
    <dataValidation imeMode="hiragana" allowBlank="1" showInputMessage="1" showErrorMessage="1" sqref="C55 C57 B6:D7 C22 C10 C12 C14 C16 C63 C18 C59 C65 C29 C31 C33 C35 C37 C39 C41 C43 C45 C47 C49 C51 C53 C61 C20"/>
    <dataValidation imeMode="off" allowBlank="1" showInputMessage="1" showErrorMessage="1" sqref="F74:G74 E22:F22 C74:D74 E14:F14 E16:F16 E18:F18 E20:F20"/>
  </dataValidations>
  <printOptions horizontalCentered="1" verticalCentered="1"/>
  <pageMargins left="0.59055118110236227" right="0.39370078740157483" top="0.2" bottom="0.15" header="0.3" footer="0.24"/>
  <pageSetup paperSize="9" scale="59" orientation="portrait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tabSelected="1" zoomScaleNormal="100" zoomScaleSheetLayoutView="100" workbookViewId="0">
      <selection sqref="A1:H1"/>
    </sheetView>
  </sheetViews>
  <sheetFormatPr defaultColWidth="9" defaultRowHeight="20.100000000000001" customHeight="1"/>
  <cols>
    <col min="1" max="1" width="10.875" style="36" customWidth="1"/>
    <col min="2" max="2" width="9.25" style="36" bestFit="1" customWidth="1"/>
    <col min="3" max="3" width="18.625" style="36" customWidth="1"/>
    <col min="4" max="4" width="4.375" style="36" customWidth="1"/>
    <col min="5" max="6" width="15.625" style="36" customWidth="1"/>
    <col min="7" max="7" width="4.375" style="36" customWidth="1"/>
    <col min="8" max="8" width="18.625" style="36" customWidth="1"/>
    <col min="9" max="16384" width="9" style="36"/>
  </cols>
  <sheetData>
    <row r="1" spans="1:8" ht="18" customHeight="1">
      <c r="A1" s="68" t="str">
        <f>"第"&amp;Sheet1!$B$1&amp;"回　千葉県少年野球(千葉日報旗)大会申込書"</f>
        <v>第47回　千葉県少年野球(千葉日報旗)大会申込書</v>
      </c>
      <c r="B1" s="68"/>
      <c r="C1" s="68"/>
      <c r="D1" s="68"/>
      <c r="E1" s="68"/>
      <c r="F1" s="68"/>
      <c r="G1" s="68"/>
      <c r="H1" s="68"/>
    </row>
    <row r="2" spans="1:8" ht="9.6" customHeight="1"/>
    <row r="3" spans="1:8" ht="15" customHeight="1" thickBot="1">
      <c r="A3" s="69" t="s">
        <v>5</v>
      </c>
      <c r="B3" s="69"/>
      <c r="C3" s="69"/>
      <c r="D3" s="69"/>
      <c r="E3" s="69"/>
      <c r="F3" s="69"/>
      <c r="G3" s="69"/>
      <c r="H3" s="69"/>
    </row>
    <row r="4" spans="1:8" ht="9" customHeight="1">
      <c r="A4" s="70" t="s">
        <v>119</v>
      </c>
      <c r="B4" s="244"/>
      <c r="C4" s="245"/>
      <c r="D4" s="246"/>
      <c r="E4" s="78" t="s">
        <v>21</v>
      </c>
      <c r="F4" s="225" t="s">
        <v>89</v>
      </c>
      <c r="G4" s="82" t="s">
        <v>22</v>
      </c>
      <c r="H4" s="83"/>
    </row>
    <row r="5" spans="1:8" ht="9" customHeight="1">
      <c r="A5" s="71"/>
      <c r="B5" s="247"/>
      <c r="C5" s="248"/>
      <c r="D5" s="249"/>
      <c r="E5" s="79"/>
      <c r="F5" s="226"/>
      <c r="G5" s="84"/>
      <c r="H5" s="85"/>
    </row>
    <row r="6" spans="1:8" ht="15" customHeight="1">
      <c r="A6" s="227" t="s">
        <v>117</v>
      </c>
      <c r="B6" s="228"/>
      <c r="C6" s="229"/>
      <c r="D6" s="230"/>
      <c r="E6" s="94" t="s">
        <v>131</v>
      </c>
      <c r="F6" s="234" t="s">
        <v>89</v>
      </c>
      <c r="G6" s="234"/>
      <c r="H6" s="235"/>
    </row>
    <row r="7" spans="1:8" ht="15" customHeight="1" thickBot="1">
      <c r="A7" s="100"/>
      <c r="B7" s="231"/>
      <c r="C7" s="232"/>
      <c r="D7" s="233"/>
      <c r="E7" s="95"/>
      <c r="F7" s="236"/>
      <c r="G7" s="236"/>
      <c r="H7" s="237"/>
    </row>
    <row r="8" spans="1:8" ht="15" customHeight="1">
      <c r="A8" s="70" t="s">
        <v>92</v>
      </c>
      <c r="B8" s="116" t="s">
        <v>2</v>
      </c>
      <c r="C8" s="221" t="s">
        <v>120</v>
      </c>
      <c r="D8" s="222"/>
      <c r="E8" s="103" t="s">
        <v>154</v>
      </c>
      <c r="F8" s="222" t="s">
        <v>15</v>
      </c>
      <c r="G8" s="221" t="s">
        <v>93</v>
      </c>
      <c r="H8" s="240"/>
    </row>
    <row r="9" spans="1:8" ht="20.100000000000001" customHeight="1" thickBot="1">
      <c r="A9" s="100"/>
      <c r="B9" s="242"/>
      <c r="C9" s="223"/>
      <c r="D9" s="224"/>
      <c r="E9" s="104"/>
      <c r="F9" s="224"/>
      <c r="G9" s="223"/>
      <c r="H9" s="241"/>
    </row>
    <row r="10" spans="1:8" ht="12" customHeight="1">
      <c r="A10" s="70" t="s">
        <v>0</v>
      </c>
      <c r="B10" s="114"/>
      <c r="C10" s="262"/>
      <c r="D10" s="263"/>
      <c r="E10" s="217"/>
      <c r="F10" s="217"/>
      <c r="G10" s="238"/>
      <c r="H10" s="239"/>
    </row>
    <row r="11" spans="1:8" ht="15" customHeight="1">
      <c r="A11" s="113"/>
      <c r="B11" s="115"/>
      <c r="C11" s="264"/>
      <c r="D11" s="265"/>
      <c r="E11" s="190"/>
      <c r="F11" s="190"/>
      <c r="G11" s="210"/>
      <c r="H11" s="211"/>
    </row>
    <row r="12" spans="1:8" ht="12" customHeight="1">
      <c r="A12" s="124" t="s">
        <v>16</v>
      </c>
      <c r="B12" s="125">
        <v>30</v>
      </c>
      <c r="C12" s="258"/>
      <c r="D12" s="259"/>
      <c r="E12" s="189"/>
      <c r="F12" s="189"/>
      <c r="G12" s="192"/>
      <c r="H12" s="193"/>
    </row>
    <row r="13" spans="1:8" ht="15" customHeight="1">
      <c r="A13" s="113"/>
      <c r="B13" s="126"/>
      <c r="C13" s="264"/>
      <c r="D13" s="265"/>
      <c r="E13" s="190"/>
      <c r="F13" s="190"/>
      <c r="G13" s="194"/>
      <c r="H13" s="195"/>
    </row>
    <row r="14" spans="1:8" ht="12" customHeight="1">
      <c r="A14" s="124" t="s">
        <v>126</v>
      </c>
      <c r="B14" s="125">
        <v>29</v>
      </c>
      <c r="C14" s="258"/>
      <c r="D14" s="259"/>
      <c r="E14" s="266"/>
      <c r="F14" s="266"/>
      <c r="G14" s="192"/>
      <c r="H14" s="193"/>
    </row>
    <row r="15" spans="1:8" ht="15" customHeight="1">
      <c r="A15" s="113"/>
      <c r="B15" s="126"/>
      <c r="C15" s="264"/>
      <c r="D15" s="265"/>
      <c r="E15" s="267"/>
      <c r="F15" s="267"/>
      <c r="G15" s="194"/>
      <c r="H15" s="195"/>
    </row>
    <row r="16" spans="1:8" ht="12" customHeight="1">
      <c r="A16" s="124" t="s">
        <v>1</v>
      </c>
      <c r="B16" s="125">
        <v>28</v>
      </c>
      <c r="C16" s="258"/>
      <c r="D16" s="259"/>
      <c r="E16" s="189"/>
      <c r="F16" s="189"/>
      <c r="G16" s="192"/>
      <c r="H16" s="193"/>
    </row>
    <row r="17" spans="1:8" ht="15" customHeight="1">
      <c r="A17" s="113"/>
      <c r="B17" s="126"/>
      <c r="C17" s="264"/>
      <c r="D17" s="265"/>
      <c r="E17" s="190"/>
      <c r="F17" s="190"/>
      <c r="G17" s="194"/>
      <c r="H17" s="195"/>
    </row>
    <row r="18" spans="1:8" ht="12" customHeight="1">
      <c r="A18" s="124" t="s">
        <v>17</v>
      </c>
      <c r="B18" s="139"/>
      <c r="C18" s="258"/>
      <c r="D18" s="259"/>
      <c r="E18" s="189"/>
      <c r="F18" s="206"/>
      <c r="G18" s="208"/>
      <c r="H18" s="209"/>
    </row>
    <row r="19" spans="1:8" ht="15" customHeight="1">
      <c r="A19" s="113"/>
      <c r="B19" s="140"/>
      <c r="C19" s="264"/>
      <c r="D19" s="265"/>
      <c r="E19" s="190"/>
      <c r="F19" s="207"/>
      <c r="G19" s="210"/>
      <c r="H19" s="211"/>
    </row>
    <row r="20" spans="1:8" ht="12" customHeight="1">
      <c r="A20" s="124" t="s">
        <v>94</v>
      </c>
      <c r="B20" s="139"/>
      <c r="C20" s="258"/>
      <c r="D20" s="259"/>
      <c r="E20" s="189"/>
      <c r="F20" s="206"/>
      <c r="G20" s="208"/>
      <c r="H20" s="209"/>
    </row>
    <row r="21" spans="1:8" ht="15" customHeight="1">
      <c r="A21" s="113"/>
      <c r="B21" s="140"/>
      <c r="C21" s="264"/>
      <c r="D21" s="265"/>
      <c r="E21" s="190"/>
      <c r="F21" s="207"/>
      <c r="G21" s="210"/>
      <c r="H21" s="211"/>
    </row>
    <row r="22" spans="1:8" ht="12" customHeight="1">
      <c r="A22" s="124" t="s">
        <v>94</v>
      </c>
      <c r="B22" s="139"/>
      <c r="C22" s="258"/>
      <c r="D22" s="259"/>
      <c r="E22" s="189"/>
      <c r="F22" s="206"/>
      <c r="G22" s="208"/>
      <c r="H22" s="209"/>
    </row>
    <row r="23" spans="1:8" ht="15" customHeight="1" thickBot="1">
      <c r="A23" s="100"/>
      <c r="B23" s="154"/>
      <c r="C23" s="260"/>
      <c r="D23" s="261"/>
      <c r="E23" s="200"/>
      <c r="F23" s="212"/>
      <c r="G23" s="213"/>
      <c r="H23" s="214"/>
    </row>
    <row r="24" spans="1:8" ht="12" customHeight="1" thickBot="1">
      <c r="A24" s="151"/>
      <c r="B24" s="151"/>
      <c r="C24" s="151"/>
      <c r="D24" s="151"/>
      <c r="E24" s="151"/>
      <c r="F24" s="151"/>
      <c r="G24" s="151"/>
      <c r="H24" s="151"/>
    </row>
    <row r="25" spans="1:8" ht="12" customHeight="1">
      <c r="A25" s="243" t="s">
        <v>18</v>
      </c>
      <c r="B25" s="116" t="s">
        <v>2</v>
      </c>
      <c r="C25" s="221" t="s">
        <v>95</v>
      </c>
      <c r="D25" s="222"/>
      <c r="E25" s="219" t="s">
        <v>154</v>
      </c>
      <c r="F25" s="118" t="s">
        <v>96</v>
      </c>
      <c r="G25" s="153" t="s">
        <v>132</v>
      </c>
      <c r="H25" s="65"/>
    </row>
    <row r="26" spans="1:8" s="3" customFormat="1" ht="15" customHeight="1" thickBot="1">
      <c r="A26" s="87"/>
      <c r="B26" s="242"/>
      <c r="C26" s="223"/>
      <c r="D26" s="224"/>
      <c r="E26" s="104"/>
      <c r="F26" s="220"/>
      <c r="G26" s="66"/>
      <c r="H26" s="67"/>
    </row>
    <row r="27" spans="1:8" s="3" customFormat="1" ht="12" customHeight="1">
      <c r="A27" s="70">
        <v>1</v>
      </c>
      <c r="B27" s="101">
        <v>10</v>
      </c>
      <c r="C27" s="262"/>
      <c r="D27" s="263"/>
      <c r="E27" s="217"/>
      <c r="F27" s="218" t="s">
        <v>127</v>
      </c>
      <c r="G27" s="215"/>
      <c r="H27" s="216"/>
    </row>
    <row r="28" spans="1:8" ht="15" customHeight="1">
      <c r="A28" s="113"/>
      <c r="B28" s="126"/>
      <c r="C28" s="264"/>
      <c r="D28" s="265"/>
      <c r="E28" s="190"/>
      <c r="F28" s="191"/>
      <c r="G28" s="194"/>
      <c r="H28" s="195"/>
    </row>
    <row r="29" spans="1:8" ht="12" customHeight="1">
      <c r="A29" s="124">
        <v>2</v>
      </c>
      <c r="B29" s="189" t="s">
        <v>127</v>
      </c>
      <c r="C29" s="196"/>
      <c r="D29" s="197"/>
      <c r="E29" s="189"/>
      <c r="F29" s="191"/>
      <c r="G29" s="192"/>
      <c r="H29" s="193"/>
    </row>
    <row r="30" spans="1:8" ht="15" customHeight="1">
      <c r="A30" s="113"/>
      <c r="B30" s="190"/>
      <c r="C30" s="198"/>
      <c r="D30" s="199"/>
      <c r="E30" s="190"/>
      <c r="F30" s="191"/>
      <c r="G30" s="194"/>
      <c r="H30" s="195"/>
    </row>
    <row r="31" spans="1:8" ht="12" customHeight="1">
      <c r="A31" s="124">
        <v>3</v>
      </c>
      <c r="B31" s="189"/>
      <c r="C31" s="196"/>
      <c r="D31" s="197"/>
      <c r="E31" s="189"/>
      <c r="F31" s="191"/>
      <c r="G31" s="192"/>
      <c r="H31" s="193"/>
    </row>
    <row r="32" spans="1:8" ht="15" customHeight="1">
      <c r="A32" s="113"/>
      <c r="B32" s="190"/>
      <c r="C32" s="198"/>
      <c r="D32" s="199"/>
      <c r="E32" s="190"/>
      <c r="F32" s="191"/>
      <c r="G32" s="194"/>
      <c r="H32" s="195"/>
    </row>
    <row r="33" spans="1:8" ht="12" customHeight="1">
      <c r="A33" s="124">
        <v>4</v>
      </c>
      <c r="B33" s="189"/>
      <c r="C33" s="196"/>
      <c r="D33" s="197"/>
      <c r="E33" s="189"/>
      <c r="F33" s="191"/>
      <c r="G33" s="192"/>
      <c r="H33" s="193"/>
    </row>
    <row r="34" spans="1:8" ht="15" customHeight="1">
      <c r="A34" s="113"/>
      <c r="B34" s="190"/>
      <c r="C34" s="198"/>
      <c r="D34" s="199"/>
      <c r="E34" s="190"/>
      <c r="F34" s="191"/>
      <c r="G34" s="194"/>
      <c r="H34" s="195"/>
    </row>
    <row r="35" spans="1:8" ht="12" customHeight="1">
      <c r="A35" s="124">
        <v>5</v>
      </c>
      <c r="B35" s="189"/>
      <c r="C35" s="196"/>
      <c r="D35" s="197"/>
      <c r="E35" s="189"/>
      <c r="F35" s="191"/>
      <c r="G35" s="192"/>
      <c r="H35" s="193"/>
    </row>
    <row r="36" spans="1:8" ht="15" customHeight="1">
      <c r="A36" s="113"/>
      <c r="B36" s="190"/>
      <c r="C36" s="198"/>
      <c r="D36" s="199"/>
      <c r="E36" s="190"/>
      <c r="F36" s="191"/>
      <c r="G36" s="194"/>
      <c r="H36" s="195"/>
    </row>
    <row r="37" spans="1:8" ht="12" customHeight="1">
      <c r="A37" s="124">
        <v>6</v>
      </c>
      <c r="B37" s="189"/>
      <c r="C37" s="196"/>
      <c r="D37" s="197"/>
      <c r="E37" s="189"/>
      <c r="F37" s="191"/>
      <c r="G37" s="192"/>
      <c r="H37" s="193"/>
    </row>
    <row r="38" spans="1:8" ht="15" customHeight="1">
      <c r="A38" s="113"/>
      <c r="B38" s="190"/>
      <c r="C38" s="198"/>
      <c r="D38" s="199"/>
      <c r="E38" s="190"/>
      <c r="F38" s="191"/>
      <c r="G38" s="194"/>
      <c r="H38" s="195"/>
    </row>
    <row r="39" spans="1:8" ht="12" customHeight="1">
      <c r="A39" s="124">
        <v>7</v>
      </c>
      <c r="B39" s="189"/>
      <c r="C39" s="196"/>
      <c r="D39" s="197"/>
      <c r="E39" s="189"/>
      <c r="F39" s="191"/>
      <c r="G39" s="192"/>
      <c r="H39" s="193"/>
    </row>
    <row r="40" spans="1:8" ht="15" customHeight="1">
      <c r="A40" s="113"/>
      <c r="B40" s="190"/>
      <c r="C40" s="198"/>
      <c r="D40" s="199"/>
      <c r="E40" s="190"/>
      <c r="F40" s="191"/>
      <c r="G40" s="194"/>
      <c r="H40" s="195"/>
    </row>
    <row r="41" spans="1:8" ht="12" customHeight="1">
      <c r="A41" s="124">
        <v>8</v>
      </c>
      <c r="B41" s="189"/>
      <c r="C41" s="196"/>
      <c r="D41" s="197"/>
      <c r="E41" s="189"/>
      <c r="F41" s="191"/>
      <c r="G41" s="192"/>
      <c r="H41" s="193"/>
    </row>
    <row r="42" spans="1:8" ht="15" customHeight="1">
      <c r="A42" s="113"/>
      <c r="B42" s="190"/>
      <c r="C42" s="198"/>
      <c r="D42" s="199"/>
      <c r="E42" s="190"/>
      <c r="F42" s="191"/>
      <c r="G42" s="194"/>
      <c r="H42" s="195"/>
    </row>
    <row r="43" spans="1:8" ht="12" customHeight="1">
      <c r="A43" s="124">
        <v>9</v>
      </c>
      <c r="B43" s="189"/>
      <c r="C43" s="196"/>
      <c r="D43" s="197"/>
      <c r="E43" s="189"/>
      <c r="F43" s="191"/>
      <c r="G43" s="192"/>
      <c r="H43" s="193"/>
    </row>
    <row r="44" spans="1:8" ht="15" customHeight="1">
      <c r="A44" s="113"/>
      <c r="B44" s="190"/>
      <c r="C44" s="198"/>
      <c r="D44" s="199"/>
      <c r="E44" s="190"/>
      <c r="F44" s="191"/>
      <c r="G44" s="194"/>
      <c r="H44" s="195"/>
    </row>
    <row r="45" spans="1:8" ht="12" customHeight="1">
      <c r="A45" s="124">
        <v>10</v>
      </c>
      <c r="B45" s="189"/>
      <c r="C45" s="196"/>
      <c r="D45" s="197"/>
      <c r="E45" s="189"/>
      <c r="F45" s="191"/>
      <c r="G45" s="192"/>
      <c r="H45" s="193"/>
    </row>
    <row r="46" spans="1:8" ht="15" customHeight="1">
      <c r="A46" s="113"/>
      <c r="B46" s="190"/>
      <c r="C46" s="198"/>
      <c r="D46" s="199"/>
      <c r="E46" s="190"/>
      <c r="F46" s="191"/>
      <c r="G46" s="194"/>
      <c r="H46" s="195"/>
    </row>
    <row r="47" spans="1:8" ht="12" customHeight="1">
      <c r="A47" s="124">
        <v>11</v>
      </c>
      <c r="B47" s="189"/>
      <c r="C47" s="196"/>
      <c r="D47" s="197"/>
      <c r="E47" s="189"/>
      <c r="F47" s="191"/>
      <c r="G47" s="192"/>
      <c r="H47" s="193"/>
    </row>
    <row r="48" spans="1:8" ht="15" customHeight="1">
      <c r="A48" s="113"/>
      <c r="B48" s="190"/>
      <c r="C48" s="198"/>
      <c r="D48" s="199"/>
      <c r="E48" s="190"/>
      <c r="F48" s="191"/>
      <c r="G48" s="194"/>
      <c r="H48" s="195"/>
    </row>
    <row r="49" spans="1:8" ht="12" customHeight="1">
      <c r="A49" s="124">
        <v>12</v>
      </c>
      <c r="B49" s="189"/>
      <c r="C49" s="196"/>
      <c r="D49" s="197"/>
      <c r="E49" s="189"/>
      <c r="F49" s="191"/>
      <c r="G49" s="192"/>
      <c r="H49" s="193"/>
    </row>
    <row r="50" spans="1:8" ht="15" customHeight="1">
      <c r="A50" s="113"/>
      <c r="B50" s="190"/>
      <c r="C50" s="198"/>
      <c r="D50" s="199"/>
      <c r="E50" s="190"/>
      <c r="F50" s="191"/>
      <c r="G50" s="194"/>
      <c r="H50" s="195"/>
    </row>
    <row r="51" spans="1:8" ht="12" customHeight="1">
      <c r="A51" s="124">
        <v>13</v>
      </c>
      <c r="B51" s="189"/>
      <c r="C51" s="196"/>
      <c r="D51" s="197"/>
      <c r="E51" s="189"/>
      <c r="F51" s="191"/>
      <c r="G51" s="192"/>
      <c r="H51" s="193"/>
    </row>
    <row r="52" spans="1:8" ht="15" customHeight="1">
      <c r="A52" s="113"/>
      <c r="B52" s="190"/>
      <c r="C52" s="198"/>
      <c r="D52" s="199"/>
      <c r="E52" s="190"/>
      <c r="F52" s="191"/>
      <c r="G52" s="194"/>
      <c r="H52" s="195"/>
    </row>
    <row r="53" spans="1:8" ht="12" customHeight="1">
      <c r="A53" s="124">
        <v>14</v>
      </c>
      <c r="B53" s="189"/>
      <c r="C53" s="196"/>
      <c r="D53" s="197"/>
      <c r="E53" s="189"/>
      <c r="F53" s="191"/>
      <c r="G53" s="192"/>
      <c r="H53" s="193"/>
    </row>
    <row r="54" spans="1:8" ht="15" customHeight="1">
      <c r="A54" s="113"/>
      <c r="B54" s="190"/>
      <c r="C54" s="198"/>
      <c r="D54" s="199"/>
      <c r="E54" s="190"/>
      <c r="F54" s="191"/>
      <c r="G54" s="194"/>
      <c r="H54" s="195"/>
    </row>
    <row r="55" spans="1:8" ht="12" customHeight="1">
      <c r="A55" s="124">
        <v>15</v>
      </c>
      <c r="B55" s="189"/>
      <c r="C55" s="196"/>
      <c r="D55" s="197"/>
      <c r="E55" s="189"/>
      <c r="F55" s="191"/>
      <c r="G55" s="192"/>
      <c r="H55" s="193"/>
    </row>
    <row r="56" spans="1:8" ht="15" customHeight="1">
      <c r="A56" s="113"/>
      <c r="B56" s="190"/>
      <c r="C56" s="198"/>
      <c r="D56" s="199"/>
      <c r="E56" s="190"/>
      <c r="F56" s="191"/>
      <c r="G56" s="194"/>
      <c r="H56" s="195"/>
    </row>
    <row r="57" spans="1:8" ht="12" customHeight="1">
      <c r="A57" s="124">
        <v>16</v>
      </c>
      <c r="B57" s="189"/>
      <c r="C57" s="196"/>
      <c r="D57" s="197"/>
      <c r="E57" s="189"/>
      <c r="F57" s="191"/>
      <c r="G57" s="192"/>
      <c r="H57" s="193"/>
    </row>
    <row r="58" spans="1:8" ht="15" customHeight="1">
      <c r="A58" s="113"/>
      <c r="B58" s="190"/>
      <c r="C58" s="198"/>
      <c r="D58" s="199"/>
      <c r="E58" s="190"/>
      <c r="F58" s="191"/>
      <c r="G58" s="194"/>
      <c r="H58" s="195"/>
    </row>
    <row r="59" spans="1:8" ht="12" customHeight="1">
      <c r="A59" s="124">
        <v>17</v>
      </c>
      <c r="B59" s="189"/>
      <c r="C59" s="196"/>
      <c r="D59" s="197"/>
      <c r="E59" s="189"/>
      <c r="F59" s="191"/>
      <c r="G59" s="192"/>
      <c r="H59" s="193"/>
    </row>
    <row r="60" spans="1:8" ht="15" customHeight="1">
      <c r="A60" s="113"/>
      <c r="B60" s="190"/>
      <c r="C60" s="198"/>
      <c r="D60" s="199"/>
      <c r="E60" s="190"/>
      <c r="F60" s="191"/>
      <c r="G60" s="194"/>
      <c r="H60" s="195"/>
    </row>
    <row r="61" spans="1:8" ht="12" customHeight="1">
      <c r="A61" s="124">
        <v>18</v>
      </c>
      <c r="B61" s="189"/>
      <c r="C61" s="196"/>
      <c r="D61" s="197"/>
      <c r="E61" s="189"/>
      <c r="F61" s="191"/>
      <c r="G61" s="192"/>
      <c r="H61" s="193"/>
    </row>
    <row r="62" spans="1:8" ht="15" customHeight="1">
      <c r="A62" s="113"/>
      <c r="B62" s="190"/>
      <c r="C62" s="198"/>
      <c r="D62" s="199"/>
      <c r="E62" s="190"/>
      <c r="F62" s="191"/>
      <c r="G62" s="194"/>
      <c r="H62" s="195"/>
    </row>
    <row r="63" spans="1:8" ht="12" customHeight="1">
      <c r="A63" s="124">
        <v>19</v>
      </c>
      <c r="B63" s="189"/>
      <c r="C63" s="196"/>
      <c r="D63" s="197"/>
      <c r="E63" s="189"/>
      <c r="F63" s="191"/>
      <c r="G63" s="192"/>
      <c r="H63" s="193"/>
    </row>
    <row r="64" spans="1:8" ht="15" customHeight="1">
      <c r="A64" s="113"/>
      <c r="B64" s="190"/>
      <c r="C64" s="198"/>
      <c r="D64" s="199"/>
      <c r="E64" s="190"/>
      <c r="F64" s="191"/>
      <c r="G64" s="194"/>
      <c r="H64" s="195"/>
    </row>
    <row r="65" spans="1:8" ht="12" customHeight="1">
      <c r="A65" s="124">
        <v>20</v>
      </c>
      <c r="B65" s="189"/>
      <c r="C65" s="196"/>
      <c r="D65" s="197"/>
      <c r="E65" s="189"/>
      <c r="F65" s="191"/>
      <c r="G65" s="192"/>
      <c r="H65" s="193"/>
    </row>
    <row r="66" spans="1:8" ht="15" customHeight="1" thickBot="1">
      <c r="A66" s="100"/>
      <c r="B66" s="190"/>
      <c r="C66" s="204"/>
      <c r="D66" s="205"/>
      <c r="E66" s="200"/>
      <c r="F66" s="201"/>
      <c r="G66" s="202"/>
      <c r="H66" s="203"/>
    </row>
    <row r="67" spans="1:8" ht="15" customHeight="1">
      <c r="A67" s="180" t="s">
        <v>6</v>
      </c>
      <c r="B67" s="181"/>
      <c r="C67" s="181"/>
      <c r="D67" s="181"/>
      <c r="E67" s="181"/>
      <c r="F67" s="181"/>
      <c r="G67" s="181"/>
      <c r="H67" s="182"/>
    </row>
    <row r="68" spans="1:8" ht="15" customHeight="1">
      <c r="A68" s="6"/>
      <c r="B68" s="255" t="s">
        <v>152</v>
      </c>
      <c r="C68" s="255"/>
      <c r="D68" s="61"/>
      <c r="E68" s="7"/>
      <c r="F68" s="8"/>
      <c r="G68" s="8"/>
      <c r="H68" s="9"/>
    </row>
    <row r="69" spans="1:8" ht="15" customHeight="1">
      <c r="A69" s="6"/>
      <c r="B69" s="8"/>
      <c r="C69" s="10" t="s">
        <v>19</v>
      </c>
      <c r="D69" s="255"/>
      <c r="E69" s="255"/>
      <c r="F69" s="255"/>
      <c r="G69" s="7"/>
      <c r="H69" s="9"/>
    </row>
    <row r="70" spans="1:8" ht="18" customHeight="1" thickBot="1">
      <c r="A70" s="11"/>
      <c r="B70" s="43"/>
      <c r="C70" s="43"/>
      <c r="D70" s="60"/>
      <c r="E70" s="42" t="s">
        <v>20</v>
      </c>
      <c r="F70" s="256"/>
      <c r="G70" s="256"/>
      <c r="H70" s="257"/>
    </row>
    <row r="71" spans="1:8" ht="18" customHeight="1">
      <c r="A71" s="37" t="s">
        <v>7</v>
      </c>
      <c r="B71" s="12"/>
      <c r="C71" s="250"/>
      <c r="D71" s="250"/>
      <c r="E71" s="250"/>
      <c r="F71" s="250"/>
      <c r="G71" s="250"/>
      <c r="H71" s="251"/>
    </row>
    <row r="72" spans="1:8" ht="18" customHeight="1" thickBot="1">
      <c r="A72" s="252"/>
      <c r="B72" s="253"/>
      <c r="C72" s="253"/>
      <c r="D72" s="253"/>
      <c r="E72" s="253"/>
      <c r="F72" s="253"/>
      <c r="G72" s="253"/>
      <c r="H72" s="254"/>
    </row>
    <row r="73" spans="1:8" ht="18" customHeight="1">
      <c r="A73" s="172" t="s">
        <v>90</v>
      </c>
      <c r="B73" s="173"/>
      <c r="C73" s="173"/>
      <c r="D73" s="173"/>
      <c r="E73" s="173"/>
      <c r="F73" s="173"/>
      <c r="G73" s="173"/>
      <c r="H73" s="174"/>
    </row>
    <row r="74" spans="1:8" ht="18" customHeight="1">
      <c r="A74" s="13"/>
      <c r="B74" s="44"/>
      <c r="C74" s="44" t="s">
        <v>97</v>
      </c>
      <c r="D74" s="14"/>
      <c r="E74" s="8" t="s">
        <v>98</v>
      </c>
      <c r="F74" s="44" t="s">
        <v>121</v>
      </c>
      <c r="G74" s="14"/>
      <c r="H74" s="9" t="s">
        <v>91</v>
      </c>
    </row>
    <row r="75" spans="1:8" ht="18" customHeight="1" thickBot="1">
      <c r="A75" s="175"/>
      <c r="B75" s="176"/>
      <c r="C75" s="42" t="s">
        <v>99</v>
      </c>
      <c r="D75" s="14"/>
      <c r="E75" s="177" t="s">
        <v>100</v>
      </c>
      <c r="F75" s="177"/>
      <c r="G75" s="177"/>
      <c r="H75" s="178"/>
    </row>
    <row r="76" spans="1:8" ht="18" customHeight="1">
      <c r="A76" s="173" t="str">
        <f>"※大会申込書は、各地域理事が纏めて、"&amp;Sheet1!$B$2&amp;"迄に総務部長へ送付して下さい。"</f>
        <v>※大会申込書は、各地域理事が纏めて、6月25日（日）迄に総務部長へ送付して下さい。</v>
      </c>
      <c r="B76" s="173"/>
      <c r="C76" s="173"/>
      <c r="D76" s="179"/>
      <c r="E76" s="173"/>
      <c r="F76" s="173"/>
      <c r="G76" s="173"/>
      <c r="H76" s="173"/>
    </row>
    <row r="130" spans="1:8" ht="20.100000000000001" customHeight="1">
      <c r="A130" s="1" t="s">
        <v>89</v>
      </c>
      <c r="C130" s="1" t="s">
        <v>89</v>
      </c>
      <c r="E130" s="1" t="s">
        <v>127</v>
      </c>
      <c r="H130" s="1" t="s">
        <v>128</v>
      </c>
    </row>
    <row r="131" spans="1:8" ht="20.100000000000001" customHeight="1">
      <c r="A131" s="4" t="s">
        <v>27</v>
      </c>
      <c r="C131" s="36" t="s">
        <v>103</v>
      </c>
      <c r="E131" s="1">
        <v>0</v>
      </c>
      <c r="H131" s="1">
        <v>6</v>
      </c>
    </row>
    <row r="132" spans="1:8" ht="20.100000000000001" customHeight="1">
      <c r="A132" s="4" t="s">
        <v>28</v>
      </c>
      <c r="C132" s="36" t="s">
        <v>104</v>
      </c>
      <c r="E132" s="1">
        <v>1</v>
      </c>
      <c r="H132" s="1">
        <v>5</v>
      </c>
    </row>
    <row r="133" spans="1:8" ht="20.100000000000001" customHeight="1">
      <c r="A133" s="4" t="s">
        <v>29</v>
      </c>
      <c r="C133" s="36" t="s">
        <v>105</v>
      </c>
      <c r="E133" s="1">
        <v>2</v>
      </c>
      <c r="H133" s="1">
        <v>4</v>
      </c>
    </row>
    <row r="134" spans="1:8" ht="20.100000000000001" customHeight="1">
      <c r="A134" s="4" t="s">
        <v>30</v>
      </c>
      <c r="C134" s="36" t="s">
        <v>106</v>
      </c>
      <c r="E134" s="1">
        <v>3</v>
      </c>
      <c r="H134" s="1">
        <v>3</v>
      </c>
    </row>
    <row r="135" spans="1:8" ht="20.100000000000001" customHeight="1">
      <c r="A135" s="4" t="s">
        <v>31</v>
      </c>
      <c r="C135" s="36" t="s">
        <v>107</v>
      </c>
      <c r="E135" s="1">
        <v>4</v>
      </c>
      <c r="H135" s="1">
        <v>2</v>
      </c>
    </row>
    <row r="136" spans="1:8" ht="20.100000000000001" customHeight="1">
      <c r="A136" s="4" t="s">
        <v>32</v>
      </c>
      <c r="C136" s="36" t="s">
        <v>108</v>
      </c>
      <c r="E136" s="1">
        <v>5</v>
      </c>
      <c r="H136" s="1">
        <v>1</v>
      </c>
    </row>
    <row r="137" spans="1:8" ht="20.100000000000001" customHeight="1">
      <c r="A137" s="4" t="s">
        <v>33</v>
      </c>
      <c r="C137" s="36" t="s">
        <v>109</v>
      </c>
      <c r="E137" s="1">
        <v>6</v>
      </c>
      <c r="H137" s="1"/>
    </row>
    <row r="138" spans="1:8" ht="20.100000000000001" customHeight="1">
      <c r="A138" s="4" t="s">
        <v>34</v>
      </c>
      <c r="C138" s="36" t="s">
        <v>110</v>
      </c>
      <c r="E138" s="1">
        <v>7</v>
      </c>
    </row>
    <row r="139" spans="1:8" ht="20.100000000000001" customHeight="1">
      <c r="A139" s="4" t="s">
        <v>35</v>
      </c>
      <c r="C139" s="36" t="s">
        <v>111</v>
      </c>
      <c r="E139" s="1">
        <v>8</v>
      </c>
    </row>
    <row r="140" spans="1:8" ht="20.100000000000001" customHeight="1">
      <c r="A140" s="4" t="s">
        <v>130</v>
      </c>
      <c r="C140" s="36" t="s">
        <v>112</v>
      </c>
      <c r="E140" s="1">
        <v>9</v>
      </c>
    </row>
    <row r="141" spans="1:8" ht="20.100000000000001" customHeight="1">
      <c r="A141" s="4" t="s">
        <v>37</v>
      </c>
      <c r="C141" s="36" t="s">
        <v>113</v>
      </c>
      <c r="E141" s="1">
        <v>11</v>
      </c>
    </row>
    <row r="142" spans="1:8" ht="20.100000000000001" customHeight="1">
      <c r="A142" s="4" t="s">
        <v>38</v>
      </c>
      <c r="C142" s="36" t="s">
        <v>114</v>
      </c>
      <c r="E142" s="1">
        <v>12</v>
      </c>
    </row>
    <row r="143" spans="1:8" ht="20.100000000000001" customHeight="1">
      <c r="A143" s="4" t="s">
        <v>39</v>
      </c>
      <c r="C143" s="36" t="s">
        <v>118</v>
      </c>
      <c r="E143" s="1">
        <v>13</v>
      </c>
    </row>
    <row r="144" spans="1:8" ht="20.100000000000001" customHeight="1">
      <c r="A144" s="4" t="s">
        <v>40</v>
      </c>
      <c r="C144" s="36" t="s">
        <v>115</v>
      </c>
      <c r="E144" s="1">
        <v>14</v>
      </c>
    </row>
    <row r="145" spans="1:5" ht="20.100000000000001" customHeight="1">
      <c r="A145" s="4" t="s">
        <v>41</v>
      </c>
      <c r="C145" s="36" t="s">
        <v>116</v>
      </c>
      <c r="E145" s="1">
        <v>15</v>
      </c>
    </row>
    <row r="146" spans="1:5" ht="20.100000000000001" customHeight="1">
      <c r="A146" s="4" t="s">
        <v>42</v>
      </c>
      <c r="E146" s="1">
        <v>16</v>
      </c>
    </row>
    <row r="147" spans="1:5" ht="20.100000000000001" customHeight="1">
      <c r="A147" s="4" t="s">
        <v>43</v>
      </c>
      <c r="E147" s="1">
        <v>17</v>
      </c>
    </row>
    <row r="148" spans="1:5" ht="20.100000000000001" customHeight="1">
      <c r="A148" s="4" t="s">
        <v>44</v>
      </c>
      <c r="E148" s="1">
        <v>18</v>
      </c>
    </row>
    <row r="149" spans="1:5" ht="20.100000000000001" customHeight="1">
      <c r="A149" s="4" t="s">
        <v>45</v>
      </c>
      <c r="E149" s="1">
        <v>19</v>
      </c>
    </row>
    <row r="150" spans="1:5" ht="20.100000000000001" customHeight="1">
      <c r="A150" s="4" t="s">
        <v>46</v>
      </c>
      <c r="E150" s="1">
        <v>20</v>
      </c>
    </row>
    <row r="151" spans="1:5" ht="20.100000000000001" customHeight="1">
      <c r="A151" s="4" t="s">
        <v>47</v>
      </c>
      <c r="E151" s="1">
        <v>21</v>
      </c>
    </row>
    <row r="152" spans="1:5" ht="20.100000000000001" customHeight="1">
      <c r="A152" s="4" t="s">
        <v>48</v>
      </c>
      <c r="E152" s="1">
        <v>22</v>
      </c>
    </row>
    <row r="153" spans="1:5" ht="20.100000000000001" customHeight="1">
      <c r="A153" s="4" t="s">
        <v>49</v>
      </c>
      <c r="E153" s="1">
        <v>23</v>
      </c>
    </row>
    <row r="154" spans="1:5" ht="20.100000000000001" customHeight="1">
      <c r="A154" s="4" t="s">
        <v>50</v>
      </c>
      <c r="E154" s="1">
        <v>24</v>
      </c>
    </row>
    <row r="155" spans="1:5" ht="20.100000000000001" customHeight="1">
      <c r="A155" s="4" t="s">
        <v>51</v>
      </c>
      <c r="E155" s="1">
        <v>25</v>
      </c>
    </row>
    <row r="156" spans="1:5" ht="20.100000000000001" customHeight="1">
      <c r="A156" s="4" t="s">
        <v>52</v>
      </c>
      <c r="E156" s="1">
        <v>26</v>
      </c>
    </row>
    <row r="157" spans="1:5" ht="20.100000000000001" customHeight="1">
      <c r="A157" s="4" t="s">
        <v>53</v>
      </c>
      <c r="E157" s="1">
        <v>27</v>
      </c>
    </row>
    <row r="158" spans="1:5" ht="20.100000000000001" customHeight="1">
      <c r="A158" s="4" t="s">
        <v>54</v>
      </c>
    </row>
    <row r="159" spans="1:5" ht="20.100000000000001" customHeight="1">
      <c r="A159" s="4" t="s">
        <v>55</v>
      </c>
    </row>
    <row r="160" spans="1:5" ht="20.100000000000001" customHeight="1">
      <c r="A160" s="4" t="s">
        <v>56</v>
      </c>
    </row>
    <row r="161" spans="1:1" ht="20.100000000000001" customHeight="1">
      <c r="A161" s="4" t="s">
        <v>57</v>
      </c>
    </row>
    <row r="162" spans="1:1" ht="20.100000000000001" customHeight="1">
      <c r="A162" s="4" t="s">
        <v>58</v>
      </c>
    </row>
    <row r="163" spans="1:1" ht="20.100000000000001" customHeight="1">
      <c r="A163" s="4" t="s">
        <v>59</v>
      </c>
    </row>
    <row r="164" spans="1:1" ht="20.100000000000001" customHeight="1">
      <c r="A164" s="4" t="s">
        <v>60</v>
      </c>
    </row>
    <row r="165" spans="1:1" ht="20.100000000000001" customHeight="1">
      <c r="A165" s="4" t="s">
        <v>61</v>
      </c>
    </row>
    <row r="166" spans="1:1" ht="20.100000000000001" customHeight="1">
      <c r="A166" s="4" t="s">
        <v>62</v>
      </c>
    </row>
    <row r="167" spans="1:1" ht="20.100000000000001" customHeight="1">
      <c r="A167" s="4" t="s">
        <v>139</v>
      </c>
    </row>
    <row r="168" spans="1:1" ht="20.100000000000001" customHeight="1">
      <c r="A168" s="4" t="s">
        <v>134</v>
      </c>
    </row>
    <row r="169" spans="1:1" ht="20.100000000000001" customHeight="1">
      <c r="A169" s="4" t="s">
        <v>135</v>
      </c>
    </row>
    <row r="170" spans="1:1" ht="20.100000000000001" customHeight="1">
      <c r="A170" s="4" t="s">
        <v>136</v>
      </c>
    </row>
    <row r="171" spans="1:1" ht="20.100000000000001" customHeight="1">
      <c r="A171" s="4" t="s">
        <v>137</v>
      </c>
    </row>
    <row r="172" spans="1:1" ht="20.100000000000001" customHeight="1">
      <c r="A172" s="4" t="s">
        <v>138</v>
      </c>
    </row>
    <row r="173" spans="1:1" ht="20.100000000000001" customHeight="1">
      <c r="A173" s="4" t="s">
        <v>64</v>
      </c>
    </row>
    <row r="174" spans="1:1" ht="20.100000000000001" customHeight="1">
      <c r="A174" s="4" t="s">
        <v>65</v>
      </c>
    </row>
    <row r="175" spans="1:1" ht="20.100000000000001" customHeight="1">
      <c r="A175" s="4" t="s">
        <v>66</v>
      </c>
    </row>
    <row r="176" spans="1:1" ht="20.100000000000001" customHeight="1">
      <c r="A176" s="4" t="s">
        <v>67</v>
      </c>
    </row>
    <row r="177" spans="1:1" ht="20.100000000000001" customHeight="1">
      <c r="A177" s="4" t="s">
        <v>68</v>
      </c>
    </row>
    <row r="178" spans="1:1" ht="20.100000000000001" customHeight="1">
      <c r="A178" s="4" t="s">
        <v>69</v>
      </c>
    </row>
    <row r="179" spans="1:1" ht="20.100000000000001" customHeight="1">
      <c r="A179" s="4" t="s">
        <v>70</v>
      </c>
    </row>
    <row r="180" spans="1:1" ht="20.100000000000001" customHeight="1">
      <c r="A180" s="4" t="s">
        <v>71</v>
      </c>
    </row>
    <row r="181" spans="1:1" ht="20.100000000000001" customHeight="1">
      <c r="A181" s="4" t="s">
        <v>72</v>
      </c>
    </row>
    <row r="182" spans="1:1" ht="20.100000000000001" customHeight="1">
      <c r="A182" s="4" t="s">
        <v>73</v>
      </c>
    </row>
    <row r="183" spans="1:1" ht="20.100000000000001" customHeight="1">
      <c r="A183" s="4" t="s">
        <v>74</v>
      </c>
    </row>
    <row r="184" spans="1:1" ht="20.100000000000001" customHeight="1">
      <c r="A184" s="4" t="s">
        <v>75</v>
      </c>
    </row>
    <row r="185" spans="1:1" ht="20.100000000000001" customHeight="1">
      <c r="A185" s="4" t="s">
        <v>76</v>
      </c>
    </row>
    <row r="186" spans="1:1" ht="20.100000000000001" customHeight="1">
      <c r="A186" s="4" t="s">
        <v>77</v>
      </c>
    </row>
    <row r="187" spans="1:1" ht="20.100000000000001" customHeight="1">
      <c r="A187" s="4" t="s">
        <v>78</v>
      </c>
    </row>
    <row r="188" spans="1:1" ht="20.100000000000001" customHeight="1">
      <c r="A188" s="4" t="s">
        <v>79</v>
      </c>
    </row>
    <row r="189" spans="1:1" ht="20.100000000000001" customHeight="1">
      <c r="A189" s="4" t="s">
        <v>80</v>
      </c>
    </row>
    <row r="190" spans="1:1" ht="20.100000000000001" customHeight="1">
      <c r="A190" s="4" t="s">
        <v>81</v>
      </c>
    </row>
    <row r="191" spans="1:1" ht="20.100000000000001" customHeight="1">
      <c r="A191" s="4" t="s">
        <v>82</v>
      </c>
    </row>
    <row r="192" spans="1:1" ht="20.100000000000001" customHeight="1">
      <c r="A192" s="4" t="s">
        <v>83</v>
      </c>
    </row>
    <row r="193" spans="1:1" ht="20.100000000000001" customHeight="1">
      <c r="A193" s="4" t="s">
        <v>84</v>
      </c>
    </row>
    <row r="194" spans="1:1" ht="20.100000000000001" customHeight="1">
      <c r="A194" s="4" t="s">
        <v>85</v>
      </c>
    </row>
    <row r="195" spans="1:1" ht="20.100000000000001" customHeight="1">
      <c r="A195" s="4" t="s">
        <v>86</v>
      </c>
    </row>
    <row r="196" spans="1:1" ht="20.100000000000001" customHeight="1">
      <c r="A196" s="4" t="s">
        <v>87</v>
      </c>
    </row>
    <row r="197" spans="1:1" ht="20.100000000000001" customHeight="1">
      <c r="A197" s="4" t="s">
        <v>88</v>
      </c>
    </row>
  </sheetData>
  <sheetProtection password="DC8B" sheet="1" objects="1" scenarios="1"/>
  <mergeCells count="196">
    <mergeCell ref="F8:F9"/>
    <mergeCell ref="E8:E9"/>
    <mergeCell ref="C8:D9"/>
    <mergeCell ref="C10:D11"/>
    <mergeCell ref="C12:D13"/>
    <mergeCell ref="C14:D15"/>
    <mergeCell ref="C16:D17"/>
    <mergeCell ref="C18:D19"/>
    <mergeCell ref="C20:D21"/>
    <mergeCell ref="E14:E15"/>
    <mergeCell ref="F14:F15"/>
    <mergeCell ref="G14:H15"/>
    <mergeCell ref="F12:F13"/>
    <mergeCell ref="B18:B19"/>
    <mergeCell ref="E18:E19"/>
    <mergeCell ref="F18:F19"/>
    <mergeCell ref="G18:H19"/>
    <mergeCell ref="C22:D23"/>
    <mergeCell ref="G43:H44"/>
    <mergeCell ref="B47:B48"/>
    <mergeCell ref="E47:E48"/>
    <mergeCell ref="F47:F48"/>
    <mergeCell ref="G47:H48"/>
    <mergeCell ref="G39:H40"/>
    <mergeCell ref="G35:H36"/>
    <mergeCell ref="G41:H42"/>
    <mergeCell ref="F37:F38"/>
    <mergeCell ref="G37:H38"/>
    <mergeCell ref="C45:D46"/>
    <mergeCell ref="C47:D48"/>
    <mergeCell ref="E31:E32"/>
    <mergeCell ref="F31:F32"/>
    <mergeCell ref="G31:H32"/>
    <mergeCell ref="C27:D28"/>
    <mergeCell ref="C29:D30"/>
    <mergeCell ref="A43:A44"/>
    <mergeCell ref="B43:B44"/>
    <mergeCell ref="E43:E44"/>
    <mergeCell ref="F43:F44"/>
    <mergeCell ref="A39:A40"/>
    <mergeCell ref="B39:B40"/>
    <mergeCell ref="E39:E40"/>
    <mergeCell ref="F39:F40"/>
    <mergeCell ref="A41:A42"/>
    <mergeCell ref="B41:B42"/>
    <mergeCell ref="E41:E42"/>
    <mergeCell ref="F41:F42"/>
    <mergeCell ref="C39:D40"/>
    <mergeCell ref="C41:D42"/>
    <mergeCell ref="C43:D44"/>
    <mergeCell ref="A76:H76"/>
    <mergeCell ref="C71:H71"/>
    <mergeCell ref="A73:H73"/>
    <mergeCell ref="A75:B75"/>
    <mergeCell ref="E75:H75"/>
    <mergeCell ref="A55:A56"/>
    <mergeCell ref="B55:B56"/>
    <mergeCell ref="A72:H72"/>
    <mergeCell ref="D69:F69"/>
    <mergeCell ref="E55:E56"/>
    <mergeCell ref="B68:C68"/>
    <mergeCell ref="F70:H70"/>
    <mergeCell ref="G55:H56"/>
    <mergeCell ref="A57:A58"/>
    <mergeCell ref="B57:B58"/>
    <mergeCell ref="E57:E58"/>
    <mergeCell ref="F57:F58"/>
    <mergeCell ref="G57:H58"/>
    <mergeCell ref="A61:A62"/>
    <mergeCell ref="B61:B62"/>
    <mergeCell ref="E61:E62"/>
    <mergeCell ref="F61:F62"/>
    <mergeCell ref="G61:H62"/>
    <mergeCell ref="A59:A60"/>
    <mergeCell ref="A1:H1"/>
    <mergeCell ref="A3:H3"/>
    <mergeCell ref="A67:H67"/>
    <mergeCell ref="A8:A9"/>
    <mergeCell ref="B8:B9"/>
    <mergeCell ref="A25:A26"/>
    <mergeCell ref="B25:B26"/>
    <mergeCell ref="A27:A28"/>
    <mergeCell ref="A29:A30"/>
    <mergeCell ref="A31:A32"/>
    <mergeCell ref="B31:B32"/>
    <mergeCell ref="A35:A36"/>
    <mergeCell ref="B35:B36"/>
    <mergeCell ref="E35:E36"/>
    <mergeCell ref="A37:A38"/>
    <mergeCell ref="B37:B38"/>
    <mergeCell ref="A45:A46"/>
    <mergeCell ref="B45:B46"/>
    <mergeCell ref="E45:E46"/>
    <mergeCell ref="F45:F46"/>
    <mergeCell ref="G45:H46"/>
    <mergeCell ref="A47:A48"/>
    <mergeCell ref="A4:A5"/>
    <mergeCell ref="B4:D5"/>
    <mergeCell ref="E4:E5"/>
    <mergeCell ref="F4:F5"/>
    <mergeCell ref="G4:H5"/>
    <mergeCell ref="A6:A7"/>
    <mergeCell ref="B6:D7"/>
    <mergeCell ref="E6:E7"/>
    <mergeCell ref="F6:H7"/>
    <mergeCell ref="A16:A17"/>
    <mergeCell ref="B16:B17"/>
    <mergeCell ref="E16:E17"/>
    <mergeCell ref="F16:F17"/>
    <mergeCell ref="G16:H17"/>
    <mergeCell ref="A12:A13"/>
    <mergeCell ref="B12:B13"/>
    <mergeCell ref="E12:E13"/>
    <mergeCell ref="G12:H13"/>
    <mergeCell ref="B10:B11"/>
    <mergeCell ref="A10:A11"/>
    <mergeCell ref="E10:E11"/>
    <mergeCell ref="F10:F11"/>
    <mergeCell ref="G10:H11"/>
    <mergeCell ref="A14:A15"/>
    <mergeCell ref="B14:B15"/>
    <mergeCell ref="G8:H9"/>
    <mergeCell ref="A20:A21"/>
    <mergeCell ref="B20:B21"/>
    <mergeCell ref="E20:E21"/>
    <mergeCell ref="F20:F21"/>
    <mergeCell ref="A18:A19"/>
    <mergeCell ref="G20:H21"/>
    <mergeCell ref="E29:E30"/>
    <mergeCell ref="F29:F30"/>
    <mergeCell ref="A24:H24"/>
    <mergeCell ref="A22:A23"/>
    <mergeCell ref="B22:B23"/>
    <mergeCell ref="E22:E23"/>
    <mergeCell ref="F22:F23"/>
    <mergeCell ref="G22:H23"/>
    <mergeCell ref="G29:H30"/>
    <mergeCell ref="G27:H28"/>
    <mergeCell ref="E27:E28"/>
    <mergeCell ref="F27:F28"/>
    <mergeCell ref="B27:B28"/>
    <mergeCell ref="B29:B30"/>
    <mergeCell ref="E25:E26"/>
    <mergeCell ref="F25:F26"/>
    <mergeCell ref="G25:H26"/>
    <mergeCell ref="C25:D26"/>
    <mergeCell ref="C31:D32"/>
    <mergeCell ref="A33:A34"/>
    <mergeCell ref="B33:B34"/>
    <mergeCell ref="E33:E34"/>
    <mergeCell ref="F33:F34"/>
    <mergeCell ref="G33:H34"/>
    <mergeCell ref="E37:E38"/>
    <mergeCell ref="C33:D34"/>
    <mergeCell ref="C35:D36"/>
    <mergeCell ref="C37:D38"/>
    <mergeCell ref="F35:F36"/>
    <mergeCell ref="A51:A52"/>
    <mergeCell ref="B51:B52"/>
    <mergeCell ref="E51:E52"/>
    <mergeCell ref="F51:F52"/>
    <mergeCell ref="G51:H52"/>
    <mergeCell ref="A49:A50"/>
    <mergeCell ref="B49:B50"/>
    <mergeCell ref="E49:E50"/>
    <mergeCell ref="F49:F50"/>
    <mergeCell ref="G49:H50"/>
    <mergeCell ref="C49:D50"/>
    <mergeCell ref="C51:D52"/>
    <mergeCell ref="A53:A54"/>
    <mergeCell ref="B53:B54"/>
    <mergeCell ref="E53:E54"/>
    <mergeCell ref="F53:F54"/>
    <mergeCell ref="G53:H54"/>
    <mergeCell ref="F55:F56"/>
    <mergeCell ref="C53:D54"/>
    <mergeCell ref="C55:D56"/>
    <mergeCell ref="C57:D58"/>
    <mergeCell ref="B59:B60"/>
    <mergeCell ref="E59:E60"/>
    <mergeCell ref="F59:F60"/>
    <mergeCell ref="G59:H60"/>
    <mergeCell ref="C59:D60"/>
    <mergeCell ref="C61:D62"/>
    <mergeCell ref="A65:A66"/>
    <mergeCell ref="B65:B66"/>
    <mergeCell ref="E65:E66"/>
    <mergeCell ref="F65:F66"/>
    <mergeCell ref="G65:H66"/>
    <mergeCell ref="A63:A64"/>
    <mergeCell ref="B63:B64"/>
    <mergeCell ref="E63:E64"/>
    <mergeCell ref="F63:F64"/>
    <mergeCell ref="G63:H64"/>
    <mergeCell ref="C63:D64"/>
    <mergeCell ref="C65:D66"/>
  </mergeCells>
  <phoneticPr fontId="7"/>
  <dataValidations count="7">
    <dataValidation imeMode="off" allowBlank="1" showInputMessage="1" showErrorMessage="1" sqref="F74:G74 C74:D74 E14:F14 E16:F16 E18:F18 E20:F20 E22:F22"/>
    <dataValidation imeMode="hiragana" allowBlank="1" showInputMessage="1" showErrorMessage="1" sqref="C55 C57 B6:D7 C22 C61 C63 C53 C12 C14 C16 C20 C59 C65 C29 C31 C33 C35 C37 C39 C41 C43 C45 C47 C49 C51 C18"/>
    <dataValidation type="list" imeMode="hiragana" allowBlank="1" showInputMessage="1" showErrorMessage="1" sqref="F4:F5">
      <formula1>$C$130:$C$145</formula1>
    </dataValidation>
    <dataValidation type="list" allowBlank="1" showInputMessage="1" showErrorMessage="1" sqref="F6:H7">
      <formula1>$A$130:$A$198</formula1>
    </dataValidation>
    <dataValidation imeMode="halfKatakana" allowBlank="1" showInputMessage="1" showErrorMessage="1" sqref="B4:D5"/>
    <dataValidation type="list" allowBlank="1" showInputMessage="1" showErrorMessage="1" sqref="B29:B66">
      <formula1>$E$130:$E$158</formula1>
    </dataValidation>
    <dataValidation type="list" allowBlank="1" showInputMessage="1" showErrorMessage="1" sqref="F27:F66">
      <formula1>$H$130:$H$137</formula1>
    </dataValidation>
  </dataValidations>
  <printOptions horizontalCentered="1" verticalCentered="1"/>
  <pageMargins left="0.59055118110236227" right="0.39370078740157483" top="0.2" bottom="0.15" header="0.3" footer="0.24"/>
  <pageSetup paperSize="9" scale="84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7" zoomScale="120" zoomScaleNormal="120" zoomScaleSheetLayoutView="160" workbookViewId="0">
      <selection activeCell="E21" sqref="E21"/>
    </sheetView>
  </sheetViews>
  <sheetFormatPr defaultColWidth="8.875" defaultRowHeight="13.5"/>
  <cols>
    <col min="1" max="1" width="2.625" style="17" customWidth="1"/>
    <col min="2" max="2" width="4.5" style="17" customWidth="1"/>
    <col min="3" max="4" width="8.875" style="17"/>
    <col min="5" max="5" width="13.375" style="17" customWidth="1"/>
    <col min="6" max="6" width="5.5" style="17" customWidth="1"/>
    <col min="7" max="7" width="1" style="17" customWidth="1"/>
    <col min="8" max="8" width="2.625" style="17" customWidth="1"/>
    <col min="9" max="9" width="4.5" style="17" customWidth="1"/>
    <col min="10" max="11" width="8.875" style="17"/>
    <col min="12" max="12" width="13.375" style="17" customWidth="1"/>
    <col min="13" max="13" width="5.5" style="17" customWidth="1"/>
    <col min="14" max="16384" width="8.875" style="17"/>
  </cols>
  <sheetData>
    <row r="1" spans="1:13" ht="16.149999999999999" customHeight="1">
      <c r="A1" s="15"/>
      <c r="B1" s="269" t="str">
        <f>IF('（入力用）大会申込書'!F4&lt;&gt;"","【"&amp;'（入力用）大会申込書'!F4&amp;"地域】","")</f>
        <v>【リストから選択地域】</v>
      </c>
      <c r="C1" s="269"/>
      <c r="D1" s="269"/>
      <c r="E1" s="269"/>
      <c r="F1" s="16" t="s">
        <v>8</v>
      </c>
      <c r="G1" s="38"/>
      <c r="H1" s="32"/>
      <c r="I1" s="279"/>
      <c r="J1" s="279"/>
      <c r="K1" s="279"/>
      <c r="L1" s="279"/>
      <c r="M1" s="32"/>
    </row>
    <row r="2" spans="1:13">
      <c r="A2" s="15"/>
      <c r="B2" s="27"/>
      <c r="C2" s="27"/>
      <c r="D2" s="27"/>
      <c r="E2" s="27"/>
      <c r="F2" s="16"/>
      <c r="G2" s="38"/>
      <c r="H2" s="32"/>
      <c r="I2" s="34"/>
      <c r="J2" s="34"/>
      <c r="K2" s="34"/>
      <c r="L2" s="34"/>
      <c r="M2" s="32"/>
    </row>
    <row r="3" spans="1:13" ht="153.6" customHeight="1">
      <c r="A3" s="15"/>
      <c r="B3" s="27"/>
      <c r="C3" s="27"/>
      <c r="D3" s="27"/>
      <c r="E3" s="27"/>
      <c r="F3" s="16"/>
      <c r="G3" s="38"/>
      <c r="H3" s="32"/>
      <c r="I3" s="34"/>
      <c r="J3" s="34"/>
      <c r="K3" s="34"/>
      <c r="L3" s="34"/>
      <c r="M3" s="32"/>
    </row>
    <row r="4" spans="1:13" ht="13.15" customHeight="1">
      <c r="A4" s="15"/>
      <c r="B4" s="15"/>
      <c r="C4" s="15"/>
      <c r="D4" s="18"/>
      <c r="E4" s="18"/>
      <c r="F4" s="19"/>
      <c r="G4" s="18"/>
      <c r="H4" s="32"/>
      <c r="I4" s="32"/>
      <c r="J4" s="32"/>
      <c r="K4" s="32"/>
      <c r="L4" s="32"/>
      <c r="M4" s="32"/>
    </row>
    <row r="5" spans="1:13" ht="15.6" customHeight="1">
      <c r="A5" s="31"/>
      <c r="B5" s="277" t="str">
        <f>IF('（入力用）大会申込書'!B6&lt;&gt;"",'（入力用）大会申込書'!B6,"")</f>
        <v/>
      </c>
      <c r="C5" s="277"/>
      <c r="D5" s="277"/>
      <c r="E5" s="277"/>
      <c r="F5" s="2"/>
      <c r="G5" s="39"/>
      <c r="H5" s="32"/>
      <c r="I5" s="279"/>
      <c r="J5" s="279"/>
      <c r="K5" s="279"/>
      <c r="L5" s="279"/>
      <c r="M5" s="32"/>
    </row>
    <row r="6" spans="1:13" ht="14.25">
      <c r="A6" s="15"/>
      <c r="B6" s="15"/>
      <c r="C6" s="15"/>
      <c r="D6" s="15"/>
      <c r="E6" s="47" t="str">
        <f>IF('（入力用）大会申込書'!F6&lt;&gt;"","（"&amp;'（入力用）大会申込書'!F6&amp;"）","")</f>
        <v>（リストから選択）</v>
      </c>
      <c r="F6" s="19"/>
      <c r="G6" s="18"/>
      <c r="H6" s="32"/>
      <c r="I6" s="32"/>
      <c r="J6" s="32"/>
      <c r="K6" s="32"/>
      <c r="L6" s="32"/>
      <c r="M6" s="32"/>
    </row>
    <row r="7" spans="1:13" ht="15.6" customHeight="1">
      <c r="A7" s="15"/>
      <c r="B7" s="15"/>
      <c r="C7" s="15"/>
      <c r="D7" s="15"/>
      <c r="E7" s="28"/>
      <c r="F7" s="19"/>
      <c r="G7" s="18"/>
      <c r="H7" s="32"/>
      <c r="I7" s="32"/>
      <c r="J7" s="32"/>
      <c r="K7" s="32"/>
      <c r="L7" s="32"/>
      <c r="M7" s="32"/>
    </row>
    <row r="8" spans="1:13" ht="15.4" customHeight="1">
      <c r="A8" s="272" t="s">
        <v>9</v>
      </c>
      <c r="B8" s="272"/>
      <c r="C8" s="273" t="str">
        <f>IF('（入力用）大会申込書'!C10&lt;&gt;"",'（入力用）大会申込書'!C10,"")</f>
        <v/>
      </c>
      <c r="D8" s="273"/>
      <c r="E8" s="24" t="str">
        <f>IF('（入力用）大会申込書'!E10&lt;&gt;"",'（入力用）大会申込書'!E10,"")</f>
        <v/>
      </c>
      <c r="F8" s="16"/>
      <c r="G8" s="38"/>
      <c r="H8" s="280"/>
      <c r="I8" s="280"/>
      <c r="J8" s="279"/>
      <c r="K8" s="279"/>
      <c r="L8" s="32"/>
      <c r="M8" s="32"/>
    </row>
    <row r="9" spans="1:13" ht="15.4" customHeight="1">
      <c r="A9" s="53"/>
      <c r="B9" s="53"/>
      <c r="C9" s="28"/>
      <c r="D9" s="56" t="s">
        <v>122</v>
      </c>
      <c r="E9" s="57" t="str">
        <f>ASC(IF('（入力用）大会申込書'!F10&lt;&gt;"",'（入力用）大会申込書'!F10,""))</f>
        <v/>
      </c>
      <c r="F9" s="33"/>
      <c r="G9" s="41"/>
      <c r="H9" s="32"/>
      <c r="I9" s="32"/>
      <c r="J9" s="32"/>
      <c r="K9" s="32"/>
      <c r="L9" s="32"/>
      <c r="M9" s="32"/>
    </row>
    <row r="10" spans="1:13" ht="15.4" customHeight="1">
      <c r="A10" s="272" t="s">
        <v>10</v>
      </c>
      <c r="B10" s="272"/>
      <c r="C10" s="273" t="str">
        <f>IF('（入力用）大会申込書'!C12&lt;&gt;"",'（入力用）大会申込書'!C12,"")</f>
        <v/>
      </c>
      <c r="D10" s="273"/>
      <c r="E10" s="24" t="str">
        <f>IF('（入力用）大会申込書'!E12&lt;&gt;"",'（入力用）大会申込書'!E12,"")</f>
        <v/>
      </c>
      <c r="F10" s="16"/>
      <c r="G10" s="38"/>
      <c r="H10" s="32"/>
      <c r="I10" s="32"/>
      <c r="J10" s="32"/>
      <c r="K10" s="32"/>
      <c r="L10" s="32"/>
      <c r="M10" s="32"/>
    </row>
    <row r="11" spans="1:13" ht="15.4" customHeight="1">
      <c r="A11" s="53"/>
      <c r="B11" s="53"/>
      <c r="C11" s="21"/>
      <c r="D11" s="29"/>
      <c r="E11" s="272" t="str">
        <f>IF('（入力用）大会申込書'!G12&lt;&gt;"","認定番号　　"&amp;'（入力用）大会申込書'!G12,"")</f>
        <v/>
      </c>
      <c r="F11" s="276"/>
      <c r="G11" s="40"/>
      <c r="H11" s="32"/>
      <c r="I11" s="32"/>
      <c r="J11" s="32"/>
      <c r="K11" s="32"/>
      <c r="L11" s="32"/>
      <c r="M11" s="32"/>
    </row>
    <row r="12" spans="1:13" ht="15.4" customHeight="1">
      <c r="A12" s="53"/>
      <c r="B12" s="53"/>
      <c r="C12" s="28"/>
      <c r="D12" s="56" t="s">
        <v>122</v>
      </c>
      <c r="E12" s="57" t="str">
        <f>ASC(IF('（入力用）大会申込書'!F12&lt;&gt;"",'（入力用）大会申込書'!F12,""))</f>
        <v/>
      </c>
      <c r="F12" s="33"/>
      <c r="G12" s="41"/>
      <c r="H12" s="32"/>
      <c r="I12" s="32"/>
      <c r="J12" s="32"/>
      <c r="K12" s="32"/>
      <c r="L12" s="32"/>
      <c r="M12" s="32"/>
    </row>
    <row r="13" spans="1:13" ht="15.4" customHeight="1">
      <c r="A13" s="272" t="s">
        <v>11</v>
      </c>
      <c r="B13" s="272"/>
      <c r="C13" s="274" t="str">
        <f>IF('（入力用）大会申込書'!C14&lt;&gt;"",'（入力用）大会申込書'!C14,"")</f>
        <v/>
      </c>
      <c r="D13" s="274"/>
      <c r="E13" s="26" t="str">
        <f>IF('（入力用）大会申込書'!E14&lt;&gt;"",'（入力用）大会申込書'!E14,"")</f>
        <v/>
      </c>
      <c r="F13" s="54" t="str">
        <f>IF('（入力用）大会申込書'!G14&lt;&gt;"",'（入力用）大会申込書'!G14,"")</f>
        <v/>
      </c>
      <c r="G13" s="35"/>
      <c r="H13" s="32"/>
      <c r="I13" s="32"/>
      <c r="J13" s="32"/>
      <c r="K13" s="32"/>
      <c r="L13" s="32"/>
      <c r="M13" s="32"/>
    </row>
    <row r="14" spans="1:13" ht="15.4" customHeight="1">
      <c r="A14" s="52"/>
      <c r="B14" s="52"/>
      <c r="C14" s="53"/>
      <c r="D14" s="55" t="s">
        <v>140</v>
      </c>
      <c r="E14" s="58" t="str">
        <f>ASC(IF('（入力用）大会申込書'!F14&lt;&gt;"",'（入力用）大会申込書'!F14,""))</f>
        <v/>
      </c>
      <c r="F14" s="54"/>
      <c r="G14" s="49"/>
      <c r="H14" s="32"/>
      <c r="I14" s="32"/>
      <c r="J14" s="32"/>
      <c r="K14" s="32"/>
      <c r="L14" s="32"/>
      <c r="M14" s="32"/>
    </row>
    <row r="15" spans="1:13" ht="15.4" customHeight="1">
      <c r="A15" s="272" t="s">
        <v>11</v>
      </c>
      <c r="B15" s="272"/>
      <c r="C15" s="274" t="str">
        <f>IF('（入力用）大会申込書'!C16&lt;&gt;"",'（入力用）大会申込書'!C16,"")</f>
        <v/>
      </c>
      <c r="D15" s="274"/>
      <c r="E15" s="26" t="str">
        <f>IF('（入力用）大会申込書'!E16&lt;&gt;"",'（入力用）大会申込書'!E16,"")</f>
        <v/>
      </c>
      <c r="F15" s="54" t="str">
        <f>IF('（入力用）大会申込書'!G16&lt;&gt;"",'（入力用）大会申込書'!G16,"")</f>
        <v/>
      </c>
      <c r="G15" s="35"/>
      <c r="H15" s="32"/>
      <c r="I15" s="32"/>
      <c r="J15" s="32"/>
      <c r="K15" s="32"/>
      <c r="L15" s="32"/>
      <c r="M15" s="32"/>
    </row>
    <row r="16" spans="1:13" ht="15.4" customHeight="1">
      <c r="A16" s="52"/>
      <c r="B16" s="52"/>
      <c r="C16" s="53"/>
      <c r="D16" s="55" t="s">
        <v>140</v>
      </c>
      <c r="E16" s="58" t="str">
        <f>ASC(IF('（入力用）大会申込書'!F16&lt;&gt;"",'（入力用）大会申込書'!F16,""))</f>
        <v/>
      </c>
      <c r="F16" s="54"/>
      <c r="G16" s="49"/>
      <c r="H16" s="32"/>
      <c r="I16" s="32"/>
      <c r="J16" s="32"/>
      <c r="K16" s="32"/>
      <c r="L16" s="32"/>
      <c r="M16" s="32"/>
    </row>
    <row r="17" spans="1:13" ht="15.4" customHeight="1">
      <c r="A17" s="272" t="s">
        <v>12</v>
      </c>
      <c r="B17" s="272"/>
      <c r="C17" s="274" t="str">
        <f>IF('（入力用）大会申込書'!C18&lt;&gt;"",'（入力用）大会申込書'!C18,"")</f>
        <v/>
      </c>
      <c r="D17" s="274"/>
      <c r="E17" s="26" t="str">
        <f>IF('（入力用）大会申込書'!E18&lt;&gt;"",'（入力用）大会申込書'!E18,"")</f>
        <v/>
      </c>
      <c r="F17" s="54" t="str">
        <f>IF('（入力用）大会申込書'!G18&lt;&gt;"",'（入力用）大会申込書'!G18,"")</f>
        <v/>
      </c>
      <c r="G17" s="35"/>
      <c r="H17" s="32"/>
      <c r="I17" s="32"/>
      <c r="J17" s="32"/>
      <c r="K17" s="32"/>
      <c r="L17" s="32"/>
      <c r="M17" s="32"/>
    </row>
    <row r="18" spans="1:13" ht="15.4" customHeight="1">
      <c r="A18" s="268" t="s">
        <v>4</v>
      </c>
      <c r="B18" s="268"/>
      <c r="C18" s="275" t="str">
        <f>IF('（入力用）大会申込書'!C20&lt;&gt;"",'（入力用）大会申込書'!C20,"")</f>
        <v/>
      </c>
      <c r="D18" s="275"/>
      <c r="E18" s="25" t="str">
        <f>IF('（入力用）大会申込書'!E20&lt;&gt;"",'（入力用）大会申込書'!E20,"")</f>
        <v/>
      </c>
      <c r="F18" s="16"/>
      <c r="G18" s="38"/>
      <c r="H18" s="32"/>
      <c r="I18" s="32"/>
      <c r="J18" s="32"/>
      <c r="K18" s="32"/>
      <c r="L18" s="32"/>
      <c r="M18" s="32"/>
    </row>
    <row r="19" spans="1:13" ht="15.4" customHeight="1">
      <c r="A19" s="270" t="s">
        <v>4</v>
      </c>
      <c r="B19" s="270"/>
      <c r="C19" s="271" t="str">
        <f>IF('（入力用）大会申込書'!C22&lt;&gt;"",'（入力用）大会申込書'!C22,"")</f>
        <v/>
      </c>
      <c r="D19" s="271"/>
      <c r="E19" s="30" t="str">
        <f>IF('（入力用）大会申込書'!E22&lt;&gt;"",'（入力用）大会申込書'!E22,"")</f>
        <v/>
      </c>
      <c r="F19" s="20"/>
      <c r="G19" s="38"/>
      <c r="H19" s="32"/>
      <c r="I19" s="32"/>
      <c r="J19" s="32"/>
      <c r="K19" s="32"/>
      <c r="L19" s="32"/>
      <c r="M19" s="32"/>
    </row>
    <row r="20" spans="1:13" ht="15.4" customHeight="1">
      <c r="A20" s="15"/>
      <c r="B20" s="52" t="s">
        <v>3</v>
      </c>
      <c r="C20" s="278" t="s">
        <v>13</v>
      </c>
      <c r="D20" s="278"/>
      <c r="E20" s="50"/>
      <c r="F20" s="54" t="s">
        <v>14</v>
      </c>
      <c r="G20" s="35"/>
      <c r="H20" s="32"/>
      <c r="I20" s="32"/>
      <c r="J20" s="32"/>
      <c r="K20" s="32"/>
      <c r="L20" s="32"/>
      <c r="M20" s="32"/>
    </row>
    <row r="21" spans="1:13" ht="15.4" customHeight="1">
      <c r="A21" s="21" t="str">
        <f>IF('（入力用）大会申込書'!B27&lt;&gt;"","①","")</f>
        <v>①</v>
      </c>
      <c r="B21" s="52">
        <f>IF('（入力用）大会申込書'!B27&lt;&gt;"",'（入力用）大会申込書'!B27,"")</f>
        <v>10</v>
      </c>
      <c r="C21" s="274" t="str">
        <f>IF('（入力用）大会申込書'!C27&lt;&gt;"",'（入力用）大会申込書'!C27,"")</f>
        <v/>
      </c>
      <c r="D21" s="274"/>
      <c r="E21" s="26" t="str">
        <f>IF('（入力用）大会申込書'!E27&lt;&gt;"",'（入力用）大会申込書'!E27,"")</f>
        <v/>
      </c>
      <c r="F21" s="63" t="str">
        <f>IF('（入力用）大会申込書'!F27&lt;&gt;"",LEFT('（入力用）大会申込書'!F27,1),"")</f>
        <v>リ</v>
      </c>
      <c r="G21" s="35"/>
      <c r="H21" s="32"/>
      <c r="I21" s="32"/>
      <c r="J21" s="32"/>
      <c r="K21" s="32"/>
      <c r="L21" s="32"/>
      <c r="M21" s="32"/>
    </row>
    <row r="22" spans="1:13" ht="15.4" customHeight="1">
      <c r="A22" s="21" t="str">
        <f>IF('（入力用）大会申込書'!B29&lt;&gt;"","②","")</f>
        <v>②</v>
      </c>
      <c r="B22" s="52" t="str">
        <f>IF('（入力用）大会申込書'!B29&lt;&gt;"",'（入力用）大会申込書'!B29,"")</f>
        <v>リストから選択</v>
      </c>
      <c r="C22" s="274" t="str">
        <f>IF('（入力用）大会申込書'!C29&lt;&gt;"",'（入力用）大会申込書'!C29,"")</f>
        <v/>
      </c>
      <c r="D22" s="274"/>
      <c r="E22" s="26" t="str">
        <f>IF('（入力用）大会申込書'!E29&lt;&gt;"",'（入力用）大会申込書'!E29,"")</f>
        <v/>
      </c>
      <c r="F22" s="54" t="str">
        <f>IF('（入力用）大会申込書'!F29&lt;&gt;"",LEFT('（入力用）大会申込書'!F29,1),"")</f>
        <v/>
      </c>
      <c r="G22" s="35"/>
      <c r="H22" s="32"/>
      <c r="I22" s="32"/>
      <c r="J22" s="32"/>
      <c r="K22" s="32"/>
      <c r="L22" s="32"/>
      <c r="M22" s="32"/>
    </row>
    <row r="23" spans="1:13" ht="15.4" customHeight="1">
      <c r="A23" s="21" t="str">
        <f>IF('（入力用）大会申込書'!B31&lt;&gt;"","③","")</f>
        <v/>
      </c>
      <c r="B23" s="52" t="str">
        <f>IF('（入力用）大会申込書'!B31&lt;&gt;"",'（入力用）大会申込書'!B31,"")</f>
        <v/>
      </c>
      <c r="C23" s="274" t="str">
        <f>IF('（入力用）大会申込書'!C31&lt;&gt;"",'（入力用）大会申込書'!C31,"")</f>
        <v/>
      </c>
      <c r="D23" s="274"/>
      <c r="E23" s="26" t="str">
        <f>IF('（入力用）大会申込書'!E31&lt;&gt;"",'（入力用）大会申込書'!E31,"")</f>
        <v/>
      </c>
      <c r="F23" s="54" t="str">
        <f>IF('（入力用）大会申込書'!F31&lt;&gt;"",LEFT('（入力用）大会申込書'!F31,1),"")</f>
        <v/>
      </c>
      <c r="G23" s="35"/>
      <c r="H23" s="32"/>
      <c r="I23" s="32"/>
      <c r="J23" s="32"/>
      <c r="K23" s="32"/>
      <c r="L23" s="32"/>
      <c r="M23" s="32"/>
    </row>
    <row r="24" spans="1:13" ht="15.4" customHeight="1">
      <c r="A24" s="21" t="str">
        <f>IF('（入力用）大会申込書'!B33&lt;&gt;"","④","")</f>
        <v/>
      </c>
      <c r="B24" s="52" t="str">
        <f>IF('（入力用）大会申込書'!B33&lt;&gt;"",'（入力用）大会申込書'!B33,"")</f>
        <v/>
      </c>
      <c r="C24" s="274" t="str">
        <f>IF('（入力用）大会申込書'!C33&lt;&gt;"",'（入力用）大会申込書'!C33,"")</f>
        <v/>
      </c>
      <c r="D24" s="274"/>
      <c r="E24" s="26" t="str">
        <f>IF('（入力用）大会申込書'!E33&lt;&gt;"",'（入力用）大会申込書'!E33,"")</f>
        <v/>
      </c>
      <c r="F24" s="54" t="str">
        <f>IF('（入力用）大会申込書'!F33&lt;&gt;"",LEFT('（入力用）大会申込書'!F33,1),"")</f>
        <v/>
      </c>
      <c r="G24" s="35"/>
      <c r="H24" s="32"/>
      <c r="I24" s="32"/>
      <c r="J24" s="32"/>
      <c r="K24" s="32"/>
      <c r="L24" s="32"/>
      <c r="M24" s="32"/>
    </row>
    <row r="25" spans="1:13" ht="15.4" customHeight="1">
      <c r="A25" s="21" t="str">
        <f>IF('（入力用）大会申込書'!B35&lt;&gt;"","⑤","")</f>
        <v/>
      </c>
      <c r="B25" s="52" t="str">
        <f>IF('（入力用）大会申込書'!B35&lt;&gt;"",'（入力用）大会申込書'!B35,"")</f>
        <v/>
      </c>
      <c r="C25" s="274" t="str">
        <f>IF('（入力用）大会申込書'!C35&lt;&gt;"",'（入力用）大会申込書'!C35,"")</f>
        <v/>
      </c>
      <c r="D25" s="274"/>
      <c r="E25" s="26" t="str">
        <f>IF('（入力用）大会申込書'!E35&lt;&gt;"",'（入力用）大会申込書'!E35,"")</f>
        <v/>
      </c>
      <c r="F25" s="54" t="str">
        <f>IF('（入力用）大会申込書'!F35&lt;&gt;"",LEFT('（入力用）大会申込書'!F35,1),"")</f>
        <v/>
      </c>
      <c r="G25" s="35"/>
      <c r="H25" s="32"/>
      <c r="I25" s="32"/>
      <c r="J25" s="32"/>
      <c r="K25" s="32"/>
      <c r="L25" s="32"/>
      <c r="M25" s="32"/>
    </row>
    <row r="26" spans="1:13" ht="15.4" customHeight="1">
      <c r="A26" s="21" t="str">
        <f>IF('（入力用）大会申込書'!B37&lt;&gt;"","⑥","")</f>
        <v/>
      </c>
      <c r="B26" s="52" t="str">
        <f>IF('（入力用）大会申込書'!B37&lt;&gt;"",'（入力用）大会申込書'!B37,"")</f>
        <v/>
      </c>
      <c r="C26" s="274" t="str">
        <f>IF('（入力用）大会申込書'!C37&lt;&gt;"",'（入力用）大会申込書'!C37,"")</f>
        <v/>
      </c>
      <c r="D26" s="274"/>
      <c r="E26" s="26" t="str">
        <f>IF('（入力用）大会申込書'!E37&lt;&gt;"",'（入力用）大会申込書'!E37,"")</f>
        <v/>
      </c>
      <c r="F26" s="54" t="str">
        <f>IF('（入力用）大会申込書'!F37&lt;&gt;"",LEFT('（入力用）大会申込書'!F37,1),"")</f>
        <v/>
      </c>
      <c r="G26" s="35"/>
      <c r="H26" s="32"/>
      <c r="I26" s="32"/>
      <c r="J26" s="32"/>
      <c r="K26" s="32"/>
      <c r="L26" s="32"/>
      <c r="M26" s="32"/>
    </row>
    <row r="27" spans="1:13" ht="15.4" customHeight="1">
      <c r="A27" s="21" t="str">
        <f>IF('（入力用）大会申込書'!B39&lt;&gt;"","⑦","")</f>
        <v/>
      </c>
      <c r="B27" s="52" t="str">
        <f>IF('（入力用）大会申込書'!B39&lt;&gt;"",'（入力用）大会申込書'!B39,"")</f>
        <v/>
      </c>
      <c r="C27" s="274" t="str">
        <f>IF('（入力用）大会申込書'!C39&lt;&gt;"",'（入力用）大会申込書'!C39,"")</f>
        <v/>
      </c>
      <c r="D27" s="274"/>
      <c r="E27" s="26" t="str">
        <f>IF('（入力用）大会申込書'!E39&lt;&gt;"",'（入力用）大会申込書'!E39,"")</f>
        <v/>
      </c>
      <c r="F27" s="62" t="str">
        <f>IF('（入力用）大会申込書'!F39&lt;&gt;"",LEFT('（入力用）大会申込書'!F39,1),"")</f>
        <v/>
      </c>
      <c r="G27" s="35"/>
      <c r="H27" s="32"/>
      <c r="I27" s="32"/>
      <c r="J27" s="32"/>
      <c r="K27" s="32"/>
      <c r="L27" s="32"/>
      <c r="M27" s="32"/>
    </row>
    <row r="28" spans="1:13" ht="15.4" customHeight="1">
      <c r="A28" s="21" t="str">
        <f>IF('（入力用）大会申込書'!B41&lt;&gt;"","⑧","")</f>
        <v/>
      </c>
      <c r="B28" s="52" t="str">
        <f>IF('（入力用）大会申込書'!B41&lt;&gt;"",'（入力用）大会申込書'!B41,"")</f>
        <v/>
      </c>
      <c r="C28" s="274" t="str">
        <f>IF('（入力用）大会申込書'!C41&lt;&gt;"",'（入力用）大会申込書'!C41,"")</f>
        <v/>
      </c>
      <c r="D28" s="274"/>
      <c r="E28" s="26" t="str">
        <f>IF('（入力用）大会申込書'!E41&lt;&gt;"",'（入力用）大会申込書'!E41,"")</f>
        <v/>
      </c>
      <c r="F28" s="54" t="str">
        <f>IF('（入力用）大会申込書'!F41&lt;&gt;"",LEFT('（入力用）大会申込書'!F41,1),"")</f>
        <v/>
      </c>
      <c r="G28" s="35"/>
      <c r="H28" s="32"/>
      <c r="I28" s="32"/>
      <c r="J28" s="32"/>
      <c r="K28" s="32"/>
      <c r="L28" s="32"/>
      <c r="M28" s="32"/>
    </row>
    <row r="29" spans="1:13" ht="15.4" customHeight="1">
      <c r="A29" s="21" t="str">
        <f>IF('（入力用）大会申込書'!B43&lt;&gt;"","⑨","")</f>
        <v/>
      </c>
      <c r="B29" s="52" t="str">
        <f>IF('（入力用）大会申込書'!B43&lt;&gt;"",'（入力用）大会申込書'!B43,"")</f>
        <v/>
      </c>
      <c r="C29" s="274" t="str">
        <f>IF('（入力用）大会申込書'!C43&lt;&gt;"",'（入力用）大会申込書'!C43,"")</f>
        <v/>
      </c>
      <c r="D29" s="274"/>
      <c r="E29" s="26" t="str">
        <f>IF('（入力用）大会申込書'!E43&lt;&gt;"",'（入力用）大会申込書'!E43,"")</f>
        <v/>
      </c>
      <c r="F29" s="54" t="str">
        <f>IF('（入力用）大会申込書'!F43&lt;&gt;"",LEFT('（入力用）大会申込書'!F43,1),"")</f>
        <v/>
      </c>
      <c r="G29" s="35"/>
      <c r="H29" s="32"/>
      <c r="I29" s="32"/>
      <c r="J29" s="32"/>
      <c r="K29" s="32"/>
      <c r="L29" s="32"/>
      <c r="M29" s="32"/>
    </row>
    <row r="30" spans="1:13" ht="15.4" customHeight="1">
      <c r="A30" s="21" t="str">
        <f>IF('（入力用）大会申込書'!B45&lt;&gt;"","⑩","")</f>
        <v/>
      </c>
      <c r="B30" s="52" t="str">
        <f>IF('（入力用）大会申込書'!B45&lt;&gt;"",'（入力用）大会申込書'!B45,"")</f>
        <v/>
      </c>
      <c r="C30" s="274" t="str">
        <f>IF('（入力用）大会申込書'!C45&lt;&gt;"",'（入力用）大会申込書'!C45,"")</f>
        <v/>
      </c>
      <c r="D30" s="274"/>
      <c r="E30" s="26" t="str">
        <f>IF('（入力用）大会申込書'!E45&lt;&gt;"",'（入力用）大会申込書'!E45,"")</f>
        <v/>
      </c>
      <c r="F30" s="54" t="str">
        <f>IF('（入力用）大会申込書'!F45&lt;&gt;"",LEFT('（入力用）大会申込書'!F45,1),"")</f>
        <v/>
      </c>
      <c r="G30" s="35"/>
      <c r="H30" s="32"/>
      <c r="I30" s="32"/>
      <c r="J30" s="32"/>
      <c r="K30" s="32"/>
      <c r="L30" s="32"/>
      <c r="M30" s="32"/>
    </row>
    <row r="31" spans="1:13" ht="15.4" customHeight="1">
      <c r="A31" s="21" t="str">
        <f>IF('（入力用）大会申込書'!B47&lt;&gt;"","⑪","")</f>
        <v/>
      </c>
      <c r="B31" s="52" t="str">
        <f>IF('（入力用）大会申込書'!B47&lt;&gt;"",'（入力用）大会申込書'!B47,"")</f>
        <v/>
      </c>
      <c r="C31" s="274" t="str">
        <f>IF('（入力用）大会申込書'!C47&lt;&gt;"",'（入力用）大会申込書'!C47,"")</f>
        <v/>
      </c>
      <c r="D31" s="274"/>
      <c r="E31" s="26" t="str">
        <f>IF('（入力用）大会申込書'!E47&lt;&gt;"",'（入力用）大会申込書'!E47,"")</f>
        <v/>
      </c>
      <c r="F31" s="54" t="str">
        <f>IF('（入力用）大会申込書'!F47&lt;&gt;"",LEFT('（入力用）大会申込書'!F47,1),"")</f>
        <v/>
      </c>
      <c r="G31" s="35"/>
      <c r="H31" s="32"/>
      <c r="I31" s="32"/>
      <c r="J31" s="32"/>
      <c r="K31" s="32"/>
      <c r="L31" s="32"/>
      <c r="M31" s="32"/>
    </row>
    <row r="32" spans="1:13" ht="15.4" customHeight="1">
      <c r="A32" s="21" t="str">
        <f>IF('（入力用）大会申込書'!B49&lt;&gt;"","⑫","")</f>
        <v/>
      </c>
      <c r="B32" s="52" t="str">
        <f>IF('（入力用）大会申込書'!B49&lt;&gt;"",'（入力用）大会申込書'!B49,"")</f>
        <v/>
      </c>
      <c r="C32" s="274" t="str">
        <f>IF('（入力用）大会申込書'!C49&lt;&gt;"",'（入力用）大会申込書'!C49,"")</f>
        <v/>
      </c>
      <c r="D32" s="274"/>
      <c r="E32" s="26" t="str">
        <f>IF('（入力用）大会申込書'!E49&lt;&gt;"",'（入力用）大会申込書'!E49,"")</f>
        <v/>
      </c>
      <c r="F32" s="54" t="str">
        <f>IF('（入力用）大会申込書'!F49&lt;&gt;"",LEFT('（入力用）大会申込書'!F49,1),"")</f>
        <v/>
      </c>
      <c r="G32" s="35"/>
      <c r="H32" s="32"/>
      <c r="I32" s="32"/>
      <c r="J32" s="32"/>
      <c r="K32" s="32"/>
      <c r="L32" s="32"/>
      <c r="M32" s="32"/>
    </row>
    <row r="33" spans="1:13" ht="15.4" customHeight="1">
      <c r="A33" s="21" t="str">
        <f>IF('（入力用）大会申込書'!B51&lt;&gt;"","⑬","")</f>
        <v/>
      </c>
      <c r="B33" s="52" t="str">
        <f>IF('（入力用）大会申込書'!B51&lt;&gt;"",'（入力用）大会申込書'!B51,"")</f>
        <v/>
      </c>
      <c r="C33" s="274" t="str">
        <f>IF('（入力用）大会申込書'!C51&lt;&gt;"",'（入力用）大会申込書'!C51,"")</f>
        <v/>
      </c>
      <c r="D33" s="274"/>
      <c r="E33" s="26" t="str">
        <f>IF('（入力用）大会申込書'!E51&lt;&gt;"",'（入力用）大会申込書'!E51,"")</f>
        <v/>
      </c>
      <c r="F33" s="54" t="str">
        <f>IF('（入力用）大会申込書'!F51&lt;&gt;"",LEFT('（入力用）大会申込書'!F51,1),"")</f>
        <v/>
      </c>
      <c r="G33" s="35"/>
      <c r="H33" s="32"/>
      <c r="I33" s="32"/>
      <c r="J33" s="32"/>
      <c r="K33" s="32"/>
      <c r="L33" s="32"/>
      <c r="M33" s="32"/>
    </row>
    <row r="34" spans="1:13" ht="15.4" customHeight="1">
      <c r="A34" s="21" t="str">
        <f>IF('（入力用）大会申込書'!B53&lt;&gt;"","⑭","")</f>
        <v/>
      </c>
      <c r="B34" s="52" t="str">
        <f>IF('（入力用）大会申込書'!B53&lt;&gt;"",'（入力用）大会申込書'!B53,"")</f>
        <v/>
      </c>
      <c r="C34" s="274" t="str">
        <f>IF('（入力用）大会申込書'!C53&lt;&gt;"",'（入力用）大会申込書'!C53,"")</f>
        <v/>
      </c>
      <c r="D34" s="274"/>
      <c r="E34" s="26" t="str">
        <f>IF('（入力用）大会申込書'!E53&lt;&gt;"",'（入力用）大会申込書'!E53,"")</f>
        <v/>
      </c>
      <c r="F34" s="54" t="str">
        <f>IF('（入力用）大会申込書'!F53&lt;&gt;"",LEFT('（入力用）大会申込書'!F53,1),"")</f>
        <v/>
      </c>
      <c r="G34" s="35"/>
      <c r="H34" s="32"/>
      <c r="I34" s="32"/>
      <c r="J34" s="32"/>
      <c r="K34" s="32"/>
      <c r="L34" s="32"/>
      <c r="M34" s="32"/>
    </row>
    <row r="35" spans="1:13" ht="15.4" customHeight="1">
      <c r="A35" s="21" t="str">
        <f>IF('（入力用）大会申込書'!B55&lt;&gt;"","⑮","")</f>
        <v/>
      </c>
      <c r="B35" s="52" t="str">
        <f>IF('（入力用）大会申込書'!B55&lt;&gt;"",'（入力用）大会申込書'!B55,"")</f>
        <v/>
      </c>
      <c r="C35" s="274" t="str">
        <f>IF('（入力用）大会申込書'!C55&lt;&gt;"",'（入力用）大会申込書'!C55,"")</f>
        <v/>
      </c>
      <c r="D35" s="274"/>
      <c r="E35" s="26" t="str">
        <f>IF('（入力用）大会申込書'!E55&lt;&gt;"",'（入力用）大会申込書'!E55,"")</f>
        <v/>
      </c>
      <c r="F35" s="54" t="str">
        <f>IF('（入力用）大会申込書'!F55&lt;&gt;"",LEFT('（入力用）大会申込書'!F55,1),"")</f>
        <v/>
      </c>
      <c r="G35" s="35"/>
      <c r="H35" s="32"/>
      <c r="I35" s="32"/>
      <c r="J35" s="32"/>
      <c r="K35" s="32"/>
      <c r="L35" s="32"/>
      <c r="M35" s="32"/>
    </row>
    <row r="36" spans="1:13" ht="15.4" customHeight="1">
      <c r="A36" s="21" t="str">
        <f>IF('（入力用）大会申込書'!B57&lt;&gt;"","⑯","")</f>
        <v/>
      </c>
      <c r="B36" s="52" t="str">
        <f>IF('（入力用）大会申込書'!B57&lt;&gt;"",'（入力用）大会申込書'!B57,"")</f>
        <v/>
      </c>
      <c r="C36" s="274" t="str">
        <f>IF('（入力用）大会申込書'!C57&lt;&gt;"",'（入力用）大会申込書'!C57,"")</f>
        <v/>
      </c>
      <c r="D36" s="274"/>
      <c r="E36" s="26" t="str">
        <f>IF('（入力用）大会申込書'!E57&lt;&gt;"",'（入力用）大会申込書'!E57,"")</f>
        <v/>
      </c>
      <c r="F36" s="54" t="str">
        <f>IF('（入力用）大会申込書'!F57&lt;&gt;"",LEFT('（入力用）大会申込書'!F57,1),"")</f>
        <v/>
      </c>
      <c r="G36" s="35"/>
      <c r="H36" s="32"/>
      <c r="I36" s="32"/>
      <c r="J36" s="32"/>
      <c r="K36" s="32"/>
      <c r="L36" s="32"/>
      <c r="M36" s="32"/>
    </row>
    <row r="37" spans="1:13" ht="15.4" customHeight="1">
      <c r="A37" s="21" t="str">
        <f>IF('（入力用）大会申込書'!B59&lt;&gt;"","⑰","")</f>
        <v/>
      </c>
      <c r="B37" s="52" t="str">
        <f>IF('（入力用）大会申込書'!B59&lt;&gt;"",'（入力用）大会申込書'!B59,"")</f>
        <v/>
      </c>
      <c r="C37" s="274" t="str">
        <f>IF('（入力用）大会申込書'!C59&lt;&gt;"",'（入力用）大会申込書'!C59,"")</f>
        <v/>
      </c>
      <c r="D37" s="274"/>
      <c r="E37" s="26" t="str">
        <f>IF('（入力用）大会申込書'!E59&lt;&gt;"",'（入力用）大会申込書'!E59,"")</f>
        <v/>
      </c>
      <c r="F37" s="54" t="str">
        <f>IF('（入力用）大会申込書'!F59&lt;&gt;"",LEFT('（入力用）大会申込書'!F59,1),"")</f>
        <v/>
      </c>
      <c r="G37" s="35"/>
      <c r="H37" s="32"/>
      <c r="I37" s="32"/>
      <c r="J37" s="32"/>
      <c r="K37" s="32"/>
      <c r="L37" s="32"/>
      <c r="M37" s="32"/>
    </row>
    <row r="38" spans="1:13" ht="15.4" customHeight="1">
      <c r="A38" s="21" t="str">
        <f>IF('（入力用）大会申込書'!B61&lt;&gt;"","⑱","")</f>
        <v/>
      </c>
      <c r="B38" s="52" t="str">
        <f>IF('（入力用）大会申込書'!B61&lt;&gt;"",'（入力用）大会申込書'!B61,"")</f>
        <v/>
      </c>
      <c r="C38" s="274" t="str">
        <f>IF('（入力用）大会申込書'!C61&lt;&gt;"",'（入力用）大会申込書'!C61,"")</f>
        <v/>
      </c>
      <c r="D38" s="274"/>
      <c r="E38" s="26" t="str">
        <f>IF('（入力用）大会申込書'!E61&lt;&gt;"",'（入力用）大会申込書'!E61,"")</f>
        <v/>
      </c>
      <c r="F38" s="54" t="str">
        <f>IF('（入力用）大会申込書'!F61&lt;&gt;"",LEFT('（入力用）大会申込書'!F61,1),"")</f>
        <v/>
      </c>
      <c r="G38" s="35"/>
      <c r="H38" s="32"/>
      <c r="I38" s="32"/>
      <c r="J38" s="32"/>
      <c r="K38" s="32"/>
      <c r="L38" s="32"/>
      <c r="M38" s="32"/>
    </row>
    <row r="39" spans="1:13" ht="15.4" customHeight="1">
      <c r="A39" s="21" t="str">
        <f>IF('（入力用）大会申込書'!B63&lt;&gt;"","⑲","")</f>
        <v/>
      </c>
      <c r="B39" s="52" t="str">
        <f>IF('（入力用）大会申込書'!B63&lt;&gt;"",'（入力用）大会申込書'!B63,"")</f>
        <v/>
      </c>
      <c r="C39" s="274" t="str">
        <f>IF('（入力用）大会申込書'!C63&lt;&gt;"",'（入力用）大会申込書'!C63,"")</f>
        <v/>
      </c>
      <c r="D39" s="274"/>
      <c r="E39" s="26" t="str">
        <f>IF('（入力用）大会申込書'!E63&lt;&gt;"",'（入力用）大会申込書'!E63,"")</f>
        <v/>
      </c>
      <c r="F39" s="54" t="str">
        <f>IF('（入力用）大会申込書'!F63&lt;&gt;"",LEFT('（入力用）大会申込書'!F63,1),"")</f>
        <v/>
      </c>
      <c r="G39" s="35"/>
      <c r="H39" s="32"/>
      <c r="I39" s="32"/>
      <c r="J39" s="32"/>
      <c r="K39" s="32"/>
      <c r="L39" s="32"/>
      <c r="M39" s="32"/>
    </row>
    <row r="40" spans="1:13" ht="15.4" customHeight="1">
      <c r="A40" s="22" t="str">
        <f>IF('（入力用）大会申込書'!B65&lt;&gt;"","⑳","")</f>
        <v/>
      </c>
      <c r="B40" s="51" t="str">
        <f>IF('（入力用）大会申込書'!B65&lt;&gt;"",'（入力用）大会申込書'!B65,"")</f>
        <v/>
      </c>
      <c r="C40" s="271" t="str">
        <f>IF('（入力用）大会申込書'!C65&lt;&gt;"",'（入力用）大会申込書'!C65,"")</f>
        <v/>
      </c>
      <c r="D40" s="271"/>
      <c r="E40" s="26" t="str">
        <f>IF('（入力用）大会申込書'!E65&lt;&gt;"",'（入力用）大会申込書'!E65,"")</f>
        <v/>
      </c>
      <c r="F40" s="23" t="str">
        <f>IF('（入力用）大会申込書'!F65&lt;&gt;"",LEFT('（入力用）大会申込書'!F65,1),"")</f>
        <v/>
      </c>
      <c r="G40" s="35"/>
      <c r="H40" s="32"/>
      <c r="I40" s="32"/>
      <c r="J40" s="32"/>
      <c r="K40" s="32"/>
      <c r="L40" s="32"/>
      <c r="M40" s="32"/>
    </row>
    <row r="41" spans="1:13">
      <c r="E41" s="48"/>
    </row>
  </sheetData>
  <sheetProtection password="DC8B" sheet="1" objects="1" scenarios="1"/>
  <mergeCells count="42">
    <mergeCell ref="I1:L1"/>
    <mergeCell ref="I5:L5"/>
    <mergeCell ref="H8:I8"/>
    <mergeCell ref="J8:K8"/>
    <mergeCell ref="A8:B8"/>
    <mergeCell ref="C8:D8"/>
    <mergeCell ref="C28:D28"/>
    <mergeCell ref="C29:D29"/>
    <mergeCell ref="C35:D35"/>
    <mergeCell ref="C36:D36"/>
    <mergeCell ref="C40:D40"/>
    <mergeCell ref="C30:D30"/>
    <mergeCell ref="C31:D31"/>
    <mergeCell ref="C32:D32"/>
    <mergeCell ref="C33:D33"/>
    <mergeCell ref="C34:D34"/>
    <mergeCell ref="C38:D38"/>
    <mergeCell ref="C39:D39"/>
    <mergeCell ref="C37:D37"/>
    <mergeCell ref="C20:D20"/>
    <mergeCell ref="C21:D21"/>
    <mergeCell ref="C26:D26"/>
    <mergeCell ref="C27:D27"/>
    <mergeCell ref="C22:D22"/>
    <mergeCell ref="C24:D24"/>
    <mergeCell ref="C23:D23"/>
    <mergeCell ref="C25:D25"/>
    <mergeCell ref="A18:B18"/>
    <mergeCell ref="B1:E1"/>
    <mergeCell ref="A19:B19"/>
    <mergeCell ref="C19:D19"/>
    <mergeCell ref="A10:B10"/>
    <mergeCell ref="C10:D10"/>
    <mergeCell ref="A13:B13"/>
    <mergeCell ref="A15:B15"/>
    <mergeCell ref="A17:B17"/>
    <mergeCell ref="C13:D13"/>
    <mergeCell ref="C15:D15"/>
    <mergeCell ref="C17:D17"/>
    <mergeCell ref="C18:D18"/>
    <mergeCell ref="E11:F11"/>
    <mergeCell ref="B5:E5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3.5"/>
  <cols>
    <col min="1" max="1" width="10.25" bestFit="1" customWidth="1"/>
    <col min="2" max="2" width="17.625" customWidth="1"/>
  </cols>
  <sheetData>
    <row r="1" spans="1:2">
      <c r="A1" t="s">
        <v>101</v>
      </c>
      <c r="B1">
        <v>47</v>
      </c>
    </row>
    <row r="2" spans="1:2">
      <c r="A2" t="s">
        <v>102</v>
      </c>
      <c r="B2" s="5" t="s">
        <v>148</v>
      </c>
    </row>
  </sheetData>
  <sheetProtection password="DC8B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記載例</vt:lpstr>
      <vt:lpstr>（入力用）大会申込書</vt:lpstr>
      <vt:lpstr>冊子用</vt:lpstr>
      <vt:lpstr>Sheet1</vt:lpstr>
      <vt:lpstr>'（入力用）大会申込書'!Print_Area</vt:lpstr>
      <vt:lpstr>記載例!Print_Area</vt:lpstr>
    </vt:vector>
  </TitlesOfParts>
  <Company>習志野市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ITY004</dc:creator>
  <cp:lastModifiedBy>munehisahirata</cp:lastModifiedBy>
  <cp:lastPrinted>2017-05-30T03:29:16Z</cp:lastPrinted>
  <dcterms:created xsi:type="dcterms:W3CDTF">2003-06-04T23:54:06Z</dcterms:created>
  <dcterms:modified xsi:type="dcterms:W3CDTF">2017-05-30T03:33:49Z</dcterms:modified>
</cp:coreProperties>
</file>